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6.254.205\share\財務課\01_財政係\13-財政状況資料集\令和元年度\210913_【1008〆】令和元年度財政状況資料集の作成について（2回目）\04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4" i="12"/>
  <c r="AA73" i="12"/>
  <c r="AA72" i="12"/>
  <c r="AA71" i="12"/>
  <c r="AA70" i="12"/>
  <c r="AA69" i="12"/>
  <c r="AU63" i="12" l="1"/>
  <c r="AP63" i="12"/>
  <c r="AA37" i="12"/>
  <c r="AA35" i="12"/>
  <c r="AA34" i="12"/>
  <c r="AA33" i="12"/>
  <c r="AA32" i="12"/>
  <c r="AA31" i="12"/>
  <c r="AA30" i="12"/>
  <c r="AA29" i="12"/>
  <c r="AA28" i="12"/>
  <c r="AA36" i="12"/>
  <c r="AP23" i="12" l="1"/>
  <c r="AA23" i="12"/>
  <c r="V23" i="12"/>
  <c r="Q23" i="12"/>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<sst xmlns="http://schemas.openxmlformats.org/spreadsheetml/2006/main" count="1086" uniqueCount="610">
  <si>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</si>
  <si>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</si>
  <si>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</si>
  <si>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</si>
  <si>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</si>
  <si>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</si>
  <si>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</si>
  <si>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</si>
  <si>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</si>
  <si>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</si>
  <si>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</si>
  <si>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</si>
  <si>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</si>
  <si>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</si>
  <si>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</si>
  <si>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</si>
  <si>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</si>
  <si>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</si>
  <si>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</si>
  <si>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</si>
  <si>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</si>
  <si>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</si>
  <si>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</si>
  <si>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</si>
  <si>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</si>
  <si>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</si>
  <si>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</si>
  <si>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</si>
  <si>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</si>
  <si>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</si>
  <si>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</si>
  <si>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</si>
  <si>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</si>
  <si>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</si>
  <si>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</si>
  <si>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</si>
  <si>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</si>
  <si>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</si>
  <si>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</si>
  <si>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</si>
  <si>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</si>
  <si>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</si>
  <si>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</si>
  <si>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</si>
  <si>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</si>
  <si>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</si>
  <si>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</si>
  <si>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</si>
  <si>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</si>
  <si>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</si>
  <si>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</si>
  <si>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</si>
  <si>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</si>
  <si>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</si>
  <si>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</si>
  <si>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</si>
  <si>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</si>
  <si>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</si>
  <si>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</si>
  <si>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</si>
  <si>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</si>
  <si>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</si>
  <si>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</si>
  <si>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</si>
  <si>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</si>
  <si>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</si>
  <si>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</si>
  <si>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</si>
  <si>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</si>
  <si>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</si>
  <si>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</si>
  <si>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</si>
  <si>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</si>
  <si>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</si>
  <si>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</si>
  <si>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</si>
  <si>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</si>
  <si>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</si>
  <si>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</si>
  <si>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</si>
  <si>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</si>
  <si>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</si>
  <si>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</si>
  <si>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</si>
  <si>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</si>
  <si>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</si>
  <si>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</si>
  <si>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</si>
  <si>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</si>
  <si>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</si>
  <si>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</si>
  <si>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</si>
  <si>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</si>
  <si>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</si>
  <si>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</si>
  <si>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</si>
  <si>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</si>
  <si>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</si>
  <si>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</si>
  <si>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</si>
  <si>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</si>
  <si>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</si>
  <si>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</si>
  <si>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</si>
  <si>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</si>
  <si>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</si>
  <si>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</si>
  <si>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</si>
  <si>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</si>
  <si>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</si>
  <si>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</si>
  <si>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</si>
  <si>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</si>
  <si>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</si>
  <si>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</si>
  <si>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</si>
  <si>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</si>
  <si>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</si>
  <si>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</si>
  <si>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</si>
  <si>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</si>
  <si>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</si>
  <si>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</si>
  <si>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</si>
  <si>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</si>
  <si>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</si>
  <si>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</si>
  <si>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</si>
  <si>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</si>
  <si>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</si>
  <si>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</si>
  <si>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</si>
  <si>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</si>
  <si>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</si>
  <si>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</si>
  <si>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</si>
  <si>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</si>
  <si>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</si>
  <si>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</si>
  <si>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</si>
  <si>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</si>
  <si>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</si>
  <si>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</si>
  <si>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</si>
  <si>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</si>
  <si>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</si>
  <si>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</si>
  <si>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</si>
  <si>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</si>
  <si>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</si>
  <si>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</si>
  <si>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</si>
  <si>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</si>
  <si>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</si>
  <si>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</si>
  <si>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</si>
  <si>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</si>
  <si>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</si>
  <si>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</si>
  <si>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</si>
  <si>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</si>
  <si>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</si>
  <si>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</si>
  <si>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</si>
  <si>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</si>
  <si>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</si>
  <si>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</si>
  <si>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</si>
  <si>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</si>
  <si>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</si>
  <si>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</si>
  <si>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</si>
  <si>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</si>
  <si>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</si>
  <si>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</si>
  <si>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</si>
  <si>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</si>
  <si>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</si>
  <si>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</si>
  <si>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</si>
  <si>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</si>
  <si>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</si>
  <si>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</si>
  <si>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</si>
  <si>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</si>
  <si>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</si>
  <si>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</si>
  <si>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</si>
  <si>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</si>
  <si>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</si>
  <si>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</si>
  <si>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</si>
  <si>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</si>
  <si>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</si>
  <si>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</si>
  <si>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</si>
  <si>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</si>
  <si>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</si>
  <si>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</si>
  <si>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</si>
  <si>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</si>
  <si>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</si>
  <si>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</si>
  <si>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</si>
  <si>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</si>
  <si>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</si>
  <si>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</si>
  <si>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</si>
  <si>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</si>
  <si>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</si>
  <si>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</si>
  <si>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</si>
  <si>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</si>
  <si>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</si>
  <si>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</si>
  <si>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</si>
  <si>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兵庫県宍粟市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</si>
  <si>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</si>
  <si>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</si>
  <si>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</si>
  <si>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</si>
  <si>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</si>
  <si>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</si>
  <si>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</si>
  <si>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</si>
  <si>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</si>
  <si>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</si>
  <si>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</si>
  <si>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</si>
  <si>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</si>
  <si>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</si>
  <si>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</si>
  <si>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</si>
  <si>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</si>
  <si>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</si>
  <si>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</si>
  <si>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</si>
  <si>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</si>
  <si>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</si>
  <si>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</si>
  <si>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</si>
  <si>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</si>
  <si>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</si>
  <si>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</si>
  <si>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</si>
  <si>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</si>
  <si>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</si>
  <si>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</si>
  <si>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</si>
  <si>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</si>
  <si>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</si>
  <si>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</si>
  <si>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</si>
  <si>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</si>
  <si>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</si>
  <si>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</si>
  <si>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</si>
  <si>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</si>
  <si>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</si>
  <si>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</si>
  <si>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</si>
  <si>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</si>
  <si>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</si>
  <si>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</si>
  <si>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</si>
  <si>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</si>
  <si>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</si>
  <si>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</si>
  <si>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</si>
  <si>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</si>
  <si>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</si>
  <si>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</si>
  <si>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</si>
  <si>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</si>
  <si>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</si>
  <si>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</si>
  <si>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</si>
  <si>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</si>
  <si>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</si>
  <si>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</si>
  <si>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</si>
  <si>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</si>
  <si>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</si>
  <si>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</si>
  <si>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</si>
  <si>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</si>
  <si>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</si>
  <si>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</si>
  <si>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</si>
  <si>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</si>
  <si>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</si>
  <si>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</si>
  <si>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</si>
  <si>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</si>
  <si>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</si>
  <si>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</si>
  <si>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</si>
  <si>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</si>
  <si>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</si>
  <si>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</si>
  <si>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</si>
  <si>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</si>
  <si>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</si>
  <si>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</si>
  <si>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</si>
  <si>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</si>
  <si>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</si>
  <si>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</si>
  <si>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</si>
  <si>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</si>
  <si>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</si>
  <si>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</si>
  <si>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</si>
  <si>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</si>
  <si>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</si>
  <si>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</si>
  <si>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</si>
  <si>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</si>
  <si>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</si>
  <si>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</si>
  <si>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</si>
  <si>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</si>
  <si>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</si>
  <si>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</si>
  <si>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</si>
  <si>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</si>
  <si>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</si>
  <si>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</si>
  <si>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</si>
  <si>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</si>
  <si>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</si>
  <si>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</si>
  <si>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</si>
  <si>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</si>
  <si>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</si>
  <si>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</si>
  <si>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</si>
  <si>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</si>
  <si>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</si>
  <si>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</si>
  <si>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</si>
  <si>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</si>
  <si>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</si>
  <si>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</si>
  <si>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</si>
  <si>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</si>
  <si>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</si>
  <si>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</si>
  <si>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</si>
  <si>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</si>
  <si>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</si>
  <si>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</si>
  <si>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</si>
  <si>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</si>
  <si>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</si>
  <si>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</si>
  <si>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</si>
  <si>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</si>
  <si>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</si>
  <si>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</si>
  <si>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</si>
  <si>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</si>
  <si>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</si>
  <si>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</si>
  <si>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</si>
  <si>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</si>
  <si>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</si>
  <si>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</si>
  <si>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</si>
  <si>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</si>
  <si>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</si>
  <si>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兵庫県宍粟市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</si>
  <si>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</si>
  <si>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</si>
  <si>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</si>
  <si>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</si>
  <si>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</si>
  <si>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</si>
  <si>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</si>
  <si>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</si>
  <si>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</si>
  <si>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</si>
  <si>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</si>
  <si>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</si>
  <si>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</si>
  <si>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</si>
  <si>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</si>
  <si>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</si>
  <si>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</si>
  <si>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</si>
  <si>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</si>
  <si>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</si>
  <si>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</si>
  <si>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</si>
  <si>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</si>
  <si>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</si>
  <si>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</si>
  <si>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</si>
  <si>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</si>
  <si>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</si>
  <si>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</si>
  <si>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</si>
  <si>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</si>
  <si>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</si>
  <si>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</si>
  <si>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</si>
  <si>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</si>
  <si>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後期高齢者医療事業特別会計</t>
    <phoneticPr fontId="5"/>
  </si>
  <si>
    <t>介護保険事業特別会計</t>
    <phoneticPr fontId="5"/>
  </si>
  <si>
    <t>訪問看護事業特別会計</t>
    <phoneticPr fontId="5"/>
  </si>
  <si>
    <t>水道事業特別会計</t>
    <phoneticPr fontId="5"/>
  </si>
  <si>
    <t>法適用企業</t>
    <phoneticPr fontId="5"/>
  </si>
  <si>
    <t>病院事業特別会計</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</si>
  <si>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</si>
  <si>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</si>
  <si>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</si>
  <si>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</si>
  <si>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</si>
  <si>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</si>
  <si>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</si>
  <si>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</si>
  <si>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</si>
  <si>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</si>
  <si>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</si>
  <si>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</si>
  <si>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</si>
  <si>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</si>
  <si>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</si>
  <si>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</si>
  <si>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</si>
  <si>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</si>
  <si>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</si>
  <si>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</si>
  <si>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</si>
  <si>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</si>
  <si>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</si>
  <si>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</si>
  <si>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</si>
  <si>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</si>
  <si>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</si>
  <si>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</si>
  <si>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</si>
  <si>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</si>
  <si>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</si>
  <si>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</si>
  <si>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</si>
  <si>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</si>
  <si>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</si>
  <si>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</si>
  <si>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</si>
  <si>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</si>
  <si>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</si>
  <si>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</si>
  <si>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</si>
  <si>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</si>
  <si>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</si>
  <si>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</si>
  <si>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</si>
  <si>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</si>
  <si>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</si>
  <si>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</si>
  <si>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</si>
  <si>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</si>
  <si>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</si>
  <si>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</si>
  <si>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</si>
  <si>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</si>
  <si>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</si>
  <si>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</si>
  <si>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</si>
  <si>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</si>
  <si>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</si>
  <si>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</si>
  <si>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</si>
  <si>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</si>
  <si>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</si>
  <si>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</si>
  <si>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</si>
  <si>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</si>
  <si>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</si>
  <si>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</si>
  <si>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</si>
  <si>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</si>
  <si>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</si>
  <si>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</si>
  <si>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</si>
  <si>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</si>
  <si>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</si>
  <si>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</si>
  <si>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</si>
  <si>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</si>
  <si>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</si>
  <si>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</si>
  <si>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</si>
  <si>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</si>
  <si>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</si>
  <si>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</si>
  <si>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</si>
  <si>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</si>
  <si>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</si>
  <si>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</si>
  <si>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</si>
  <si>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</si>
  <si>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</si>
  <si>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</si>
  <si>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</si>
  <si>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</si>
  <si>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</si>
  <si>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</si>
  <si>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</si>
  <si>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</si>
  <si>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</si>
  <si>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</si>
  <si>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</si>
  <si>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</si>
  <si>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</si>
  <si>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</si>
  <si>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</si>
  <si>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</si>
  <si>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</si>
  <si>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</si>
  <si>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</si>
  <si>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</si>
  <si>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</si>
  <si>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</si>
  <si>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</si>
  <si>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</si>
  <si>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</si>
  <si>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</si>
  <si>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</si>
  <si>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</si>
  <si>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</si>
  <si>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</si>
  <si>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</si>
  <si>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</si>
  <si>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</si>
  <si>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</si>
  <si>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</si>
  <si>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</si>
  <si>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</si>
  <si>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</si>
  <si>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</si>
  <si>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</si>
  <si>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</si>
  <si>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</si>
  <si>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</si>
  <si>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</si>
  <si>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</si>
  <si>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</si>
  <si>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</si>
  <si>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</si>
  <si>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</si>
  <si>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</si>
  <si>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</si>
  <si>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</si>
  <si>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</si>
  <si>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</si>
  <si>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</si>
  <si>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</si>
  <si>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</si>
  <si>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</si>
  <si>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0.09</t>
  </si>
  <si>
    <t>一般会計</t>
  </si>
  <si>
    <t>水道事業特別会計</t>
  </si>
  <si>
    <t>下水道事業特別会計</t>
  </si>
  <si>
    <t>農業共済事業特別会計</t>
  </si>
  <si>
    <t>介護保険事業特別会計</t>
  </si>
  <si>
    <t>国民健康保険事業特別会計</t>
  </si>
  <si>
    <t>▲ 0.98</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</si>
  <si>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</si>
  <si>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</si>
  <si>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</si>
  <si>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</si>
  <si>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</si>
  <si>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</si>
  <si>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</si>
  <si>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</si>
  <si>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</si>
  <si>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</si>
  <si>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</si>
  <si>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</si>
  <si>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</si>
  <si>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</si>
  <si>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</si>
  <si>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森林文化創造基金</t>
    <rPh sb="0" eb="2">
      <t>シンリン</t>
    </rPh>
    <rPh sb="2" eb="4">
      <t>ブンカ</t>
    </rPh>
    <rPh sb="4" eb="6">
      <t>ソウゾウ</t>
    </rPh>
    <rPh sb="6" eb="8">
      <t>キキン</t>
    </rPh>
    <phoneticPr fontId="2"/>
  </si>
  <si>
    <t>ブナ基金</t>
    <rPh sb="2" eb="4">
      <t>キキン</t>
    </rPh>
    <phoneticPr fontId="2"/>
  </si>
  <si>
    <t>-</t>
    <phoneticPr fontId="2"/>
  </si>
  <si>
    <t>-</t>
    <phoneticPr fontId="2"/>
  </si>
  <si>
    <t>-</t>
    <phoneticPr fontId="2"/>
  </si>
  <si>
    <t>にしはりま環境事務組合</t>
    <rPh sb="5" eb="11">
      <t>カンキョウジムクミアイ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</si>
  <si>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</si>
  <si>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4">
      <t>テアテクミアイ</t>
    </rPh>
    <phoneticPr fontId="2"/>
  </si>
  <si>
    <t>兵庫県市町交通災害共済組合</t>
    <rPh sb="0" eb="3">
      <t>ヒョウゴケン</t>
    </rPh>
    <rPh sb="3" eb="5">
      <t>シチョウ</t>
    </rPh>
    <rPh sb="5" eb="11">
      <t>コウツウサイガイキョウサイ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</si>
  <si>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</si>
  <si>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7">
      <t>コウキコウレイ</t>
    </rPh>
    <rPh sb="7" eb="8">
      <t>シャ</t>
    </rPh>
    <rPh sb="8" eb="10">
      <t>イリョウ</t>
    </rPh>
    <rPh sb="10" eb="14">
      <t>コウイキレンゴウ</t>
    </rPh>
    <rPh sb="15" eb="17">
      <t>イッパン</t>
    </rPh>
    <rPh sb="17" eb="19">
      <t>カイケイ</t>
    </rPh>
    <phoneticPr fontId="2"/>
  </si>
  <si>
    <t>兵庫県後期高齢者医療広域連合（特別会計）</t>
    <rPh sb="0" eb="3">
      <t>ヒョウゴケン</t>
    </rPh>
    <rPh sb="3" eb="7">
      <t>コウキコウレイ</t>
    </rPh>
    <rPh sb="7" eb="8">
      <t>シャ</t>
    </rPh>
    <rPh sb="8" eb="10">
      <t>イリョウ</t>
    </rPh>
    <rPh sb="10" eb="14">
      <t>コウイキレンゴウ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</si>
  <si>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</si>
  <si>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</si>
  <si>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</si>
  <si>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集約化による複合施設の建設や災害復旧事業などにより地方債の発行が多くなり、地方債残高が増加したことに加え、都市計画税の廃止に伴う充当可能財源が減少したことにより、将来負担比率が増加している。一方で、公共施設の集約化などを計画的に進めているため、有形固定資産減価償却率は増加しているものの、類似団体と比較すると伸びは緩やかであり、一定の効果が表れているものと考える。
　ただし、類似団体と比較すると、依然として、将来的に一般財源等で負担しなければならない過去の借入金の残高が多いにも関わらず、施設の老朽化が進んでいることがわかる。引き続き類似施設の集約化や公共施設の複合化を含めた公共施設の適正化に取り組んでいくが、投資事業を抑制しつつ、施設の長寿命化や老朽化対策を検討していく必要がある。</t>
    <rPh sb="1" eb="3">
      <t>コウキョウ</t>
    </rPh>
    <rPh sb="3" eb="5">
      <t>シセツ</t>
    </rPh>
    <rPh sb="6" eb="9">
      <t>シュウヤクカ</t>
    </rPh>
    <rPh sb="12" eb="14">
      <t>フクゴウ</t>
    </rPh>
    <rPh sb="14" eb="16">
      <t>シセツ</t>
    </rPh>
    <rPh sb="17" eb="19">
      <t>ケンセツ</t>
    </rPh>
    <rPh sb="20" eb="22">
      <t>サイガイ</t>
    </rPh>
    <rPh sb="22" eb="24">
      <t>フッキュウ</t>
    </rPh>
    <rPh sb="24" eb="26">
      <t>ジギョウ</t>
    </rPh>
    <rPh sb="31" eb="34">
      <t>チホウサイ</t>
    </rPh>
    <rPh sb="35" eb="37">
      <t>ハッコウ</t>
    </rPh>
    <rPh sb="38" eb="39">
      <t>オオ</t>
    </rPh>
    <rPh sb="43" eb="46">
      <t>チホウサイ</t>
    </rPh>
    <rPh sb="46" eb="48">
      <t>ザンダカ</t>
    </rPh>
    <rPh sb="49" eb="51">
      <t>ゾウカ</t>
    </rPh>
    <rPh sb="56" eb="57">
      <t>クワ</t>
    </rPh>
    <rPh sb="59" eb="61">
      <t>トシ</t>
    </rPh>
    <rPh sb="61" eb="63">
      <t>ケイカク</t>
    </rPh>
    <rPh sb="63" eb="64">
      <t>ゼイ</t>
    </rPh>
    <rPh sb="65" eb="67">
      <t>ハイシ</t>
    </rPh>
    <rPh sb="68" eb="69">
      <t>トモナ</t>
    </rPh>
    <rPh sb="70" eb="72">
      <t>ジュウトウ</t>
    </rPh>
    <rPh sb="72" eb="74">
      <t>カノウ</t>
    </rPh>
    <rPh sb="74" eb="76">
      <t>ザイゲン</t>
    </rPh>
    <rPh sb="77" eb="79">
      <t>ゲンショウ</t>
    </rPh>
    <rPh sb="87" eb="89">
      <t>ショウライ</t>
    </rPh>
    <rPh sb="89" eb="91">
      <t>フタン</t>
    </rPh>
    <rPh sb="91" eb="93">
      <t>ヒリツ</t>
    </rPh>
    <rPh sb="94" eb="96">
      <t>ゾウカ</t>
    </rPh>
    <rPh sb="101" eb="103">
      <t>イッポウ</t>
    </rPh>
    <rPh sb="105" eb="107">
      <t>コウキョウ</t>
    </rPh>
    <rPh sb="107" eb="109">
      <t>シセツ</t>
    </rPh>
    <rPh sb="110" eb="113">
      <t>シュウヤクカ</t>
    </rPh>
    <rPh sb="116" eb="119">
      <t>ケイカクテキ</t>
    </rPh>
    <rPh sb="120" eb="121">
      <t>スス</t>
    </rPh>
    <rPh sb="128" eb="139">
      <t>ユウケイコテイシサンゲンカショウキャクリツ</t>
    </rPh>
    <rPh sb="140" eb="142">
      <t>ゾウカ</t>
    </rPh>
    <rPh sb="150" eb="154">
      <t>ルイジダンタイ</t>
    </rPh>
    <rPh sb="155" eb="157">
      <t>ヒカク</t>
    </rPh>
    <rPh sb="160" eb="161">
      <t>ノ</t>
    </rPh>
    <rPh sb="163" eb="164">
      <t>ユル</t>
    </rPh>
    <rPh sb="170" eb="172">
      <t>イッテイ</t>
    </rPh>
    <rPh sb="173" eb="175">
      <t>コウカ</t>
    </rPh>
    <rPh sb="176" eb="177">
      <t>アラワ</t>
    </rPh>
    <rPh sb="184" eb="185">
      <t>カンガ</t>
    </rPh>
    <rPh sb="194" eb="196">
      <t>ルイジ</t>
    </rPh>
    <rPh sb="196" eb="198">
      <t>ダンタイ</t>
    </rPh>
    <rPh sb="199" eb="201">
      <t>ヒカク</t>
    </rPh>
    <rPh sb="205" eb="207">
      <t>イゼン</t>
    </rPh>
    <rPh sb="211" eb="214">
      <t>ショウライテキ</t>
    </rPh>
    <rPh sb="215" eb="219">
      <t>イッパンザイゲン</t>
    </rPh>
    <rPh sb="219" eb="220">
      <t>トウ</t>
    </rPh>
    <rPh sb="221" eb="223">
      <t>フタン</t>
    </rPh>
    <rPh sb="232" eb="234">
      <t>カコ</t>
    </rPh>
    <rPh sb="235" eb="237">
      <t>カリイレ</t>
    </rPh>
    <rPh sb="237" eb="238">
      <t>キン</t>
    </rPh>
    <rPh sb="239" eb="241">
      <t>ザンダカ</t>
    </rPh>
    <rPh sb="242" eb="243">
      <t>オオ</t>
    </rPh>
    <rPh sb="246" eb="247">
      <t>カカ</t>
    </rPh>
    <rPh sb="251" eb="253">
      <t>シセツ</t>
    </rPh>
    <rPh sb="254" eb="257">
      <t>ロウキュウカ</t>
    </rPh>
    <rPh sb="258" eb="259">
      <t>スス</t>
    </rPh>
    <rPh sb="270" eb="271">
      <t>ヒ</t>
    </rPh>
    <rPh sb="272" eb="273">
      <t>ツヅ</t>
    </rPh>
    <rPh sb="274" eb="276">
      <t>ルイジ</t>
    </rPh>
    <rPh sb="276" eb="278">
      <t>シセツ</t>
    </rPh>
    <rPh sb="279" eb="282">
      <t>シュウヤクカ</t>
    </rPh>
    <rPh sb="283" eb="285">
      <t>コウキョウ</t>
    </rPh>
    <rPh sb="285" eb="287">
      <t>シセツ</t>
    </rPh>
    <rPh sb="288" eb="291">
      <t>フクゴウカ</t>
    </rPh>
    <rPh sb="292" eb="293">
      <t>フク</t>
    </rPh>
    <rPh sb="295" eb="297">
      <t>コウキョウ</t>
    </rPh>
    <rPh sb="297" eb="299">
      <t>シセツ</t>
    </rPh>
    <rPh sb="300" eb="303">
      <t>テキセイカ</t>
    </rPh>
    <rPh sb="304" eb="305">
      <t>ト</t>
    </rPh>
    <rPh sb="306" eb="307">
      <t>ク</t>
    </rPh>
    <rPh sb="313" eb="315">
      <t>トウシ</t>
    </rPh>
    <rPh sb="315" eb="317">
      <t>ジギョウ</t>
    </rPh>
    <rPh sb="318" eb="320">
      <t>ヨクセイ</t>
    </rPh>
    <rPh sb="324" eb="326">
      <t>シセツ</t>
    </rPh>
    <rPh sb="327" eb="331">
      <t>チョウジュミョウカ</t>
    </rPh>
    <rPh sb="332" eb="335">
      <t>ロウキュウカ</t>
    </rPh>
    <rPh sb="335" eb="337">
      <t>タイサク</t>
    </rPh>
    <rPh sb="338" eb="340">
      <t>ケントウ</t>
    </rPh>
    <rPh sb="344" eb="3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</si>
  <si>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</si>
  <si>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</si>
  <si>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</si>
  <si>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</si>
  <si>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</si>
  <si>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</si>
  <si>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借入金の繰上償還などにより実質公債費比率は改善傾向にあるものの、公共施設の集約化などで地方債の発行が多く地方債残高が増加したことに加え、充当可能財源が減少したことにより、将来負担比率は増加し、地理的要因によりインフラ整備事業費が嵩むことなどから、類似団体と比較して依然として高い比率となっている。
　引き続き繰上償還の実施や投資事業の抑制に努めていくが、インフラ整備は不可欠であり、その財源として地方債に頼らざるを得ないため、両数値とも同程度の比率で推移していくものと想定される。</t>
    <rPh sb="1" eb="3">
      <t>カコ</t>
    </rPh>
    <rPh sb="4" eb="6">
      <t>カリイレ</t>
    </rPh>
    <rPh sb="6" eb="7">
      <t>キン</t>
    </rPh>
    <rPh sb="8" eb="10">
      <t>クリアゲ</t>
    </rPh>
    <rPh sb="10" eb="12">
      <t>ショウカン</t>
    </rPh>
    <rPh sb="17" eb="19">
      <t>ジッシツ</t>
    </rPh>
    <rPh sb="19" eb="22">
      <t>コウサイヒ</t>
    </rPh>
    <rPh sb="22" eb="24">
      <t>ヒリツ</t>
    </rPh>
    <rPh sb="25" eb="27">
      <t>カイゼン</t>
    </rPh>
    <rPh sb="27" eb="29">
      <t>ケイコウ</t>
    </rPh>
    <rPh sb="36" eb="38">
      <t>コウキョウ</t>
    </rPh>
    <rPh sb="38" eb="40">
      <t>シセツ</t>
    </rPh>
    <rPh sb="41" eb="44">
      <t>シュウヤクカ</t>
    </rPh>
    <rPh sb="56" eb="59">
      <t>チホウサイ</t>
    </rPh>
    <rPh sb="59" eb="61">
      <t>ザンダカ</t>
    </rPh>
    <rPh sb="62" eb="64">
      <t>ゾウカ</t>
    </rPh>
    <rPh sb="69" eb="70">
      <t>クワ</t>
    </rPh>
    <rPh sb="72" eb="74">
      <t>ジュウトウ</t>
    </rPh>
    <rPh sb="74" eb="76">
      <t>カノウ</t>
    </rPh>
    <rPh sb="76" eb="78">
      <t>ザイゲン</t>
    </rPh>
    <rPh sb="79" eb="81">
      <t>ゲンショウ</t>
    </rPh>
    <rPh sb="100" eb="103">
      <t>チリテキ</t>
    </rPh>
    <rPh sb="103" eb="105">
      <t>ヨウイン</t>
    </rPh>
    <rPh sb="112" eb="114">
      <t>セイビ</t>
    </rPh>
    <rPh sb="114" eb="116">
      <t>ジギョウ</t>
    </rPh>
    <rPh sb="116" eb="117">
      <t>ヒ</t>
    </rPh>
    <rPh sb="118" eb="119">
      <t>カサ</t>
    </rPh>
    <rPh sb="127" eb="131">
      <t>ルイジダンタイ</t>
    </rPh>
    <rPh sb="132" eb="134">
      <t>ヒカク</t>
    </rPh>
    <rPh sb="136" eb="138">
      <t>イゼン</t>
    </rPh>
    <rPh sb="141" eb="142">
      <t>タカ</t>
    </rPh>
    <rPh sb="143" eb="145">
      <t>ヒリツ</t>
    </rPh>
    <rPh sb="154" eb="155">
      <t>ヒ</t>
    </rPh>
    <rPh sb="156" eb="157">
      <t>ツヅ</t>
    </rPh>
    <rPh sb="158" eb="160">
      <t>クリアゲ</t>
    </rPh>
    <rPh sb="160" eb="162">
      <t>ショウカン</t>
    </rPh>
    <rPh sb="163" eb="165">
      <t>ジッシ</t>
    </rPh>
    <rPh sb="166" eb="168">
      <t>トウシ</t>
    </rPh>
    <rPh sb="168" eb="170">
      <t>ジギョウ</t>
    </rPh>
    <rPh sb="171" eb="173">
      <t>ヨクセイ</t>
    </rPh>
    <rPh sb="174" eb="175">
      <t>ツト</t>
    </rPh>
    <rPh sb="185" eb="187">
      <t>セイビ</t>
    </rPh>
    <rPh sb="188" eb="191">
      <t>フカケツ</t>
    </rPh>
    <rPh sb="197" eb="199">
      <t>ザイゲン</t>
    </rPh>
    <rPh sb="202" eb="205">
      <t>チホウサイ</t>
    </rPh>
    <rPh sb="206" eb="207">
      <t>タヨ</t>
    </rPh>
    <rPh sb="211" eb="212">
      <t>エ</t>
    </rPh>
    <rPh sb="217" eb="218">
      <t>リョウ</t>
    </rPh>
    <rPh sb="218" eb="220">
      <t>スウチ</t>
    </rPh>
    <rPh sb="222" eb="225">
      <t>ドウテイド</t>
    </rPh>
    <rPh sb="226" eb="228">
      <t>ヒリツ</t>
    </rPh>
    <rPh sb="229" eb="231">
      <t>スイイ</t>
    </rPh>
    <rPh sb="238" eb="240">
      <t>ソウテイ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</si>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</sst>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39C7-49DE-A7EA-C5C55A6943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76630</c:v>
                </c:pt>
                <c:pt idx="1">
                  <c:v>62743</c:v>
                </c:pt>
                <c:pt idx="2">
                  <c:v>77993</c:v>
                </c:pt>
                <c:pt idx="3">
                  <c:v>75825</c:v>
                </c:pt>
                <c:pt idx="4">
                  <c:v>75186</c:v>
                </c:pt>
              </c:numCache>
            </c:numRef>
          </c:val>
          <c:smooth val="0"/>
          <c:extLst>
            <c:ext xmlns:c16="http://schemas.microsoft.com/office/drawing/2014/chart" uri="{C3380CC4-5D6E-409C-BE32-E72D297353CC}">
              <c16:uniqueId val="{00000001-39C7-49DE-A7EA-C5C55A6943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6.55</c:v>
                </c:pt>
                <c:pt idx="1">
                  <c:v>2.92</c:v>
                </c:pt>
                <c:pt idx="2">
                  <c:v>3.01</c:v>
                </c:pt>
                <c:pt idx="3">
                  <c:v>2.95</c:v>
                </c:pt>
                <c:pt idx="4">
                  <c:v>4.0599999999999996</c:v>
                </c:pt>
              </c:numCache>
            </c:numRef>
          </c:val>
          <c:extLst>
            <c:ext xmlns:c16="http://schemas.microsoft.com/office/drawing/2014/chart" uri="{C3380CC4-5D6E-409C-BE32-E72D297353CC}">
              <c16:uniqueId val="{00000000-3B60-42AC-B58C-51C89FE1B0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19.93</c:v>
                </c:pt>
                <c:pt idx="1">
                  <c:v>20.18</c:v>
                </c:pt>
                <c:pt idx="2">
                  <c:v>20.84</c:v>
                </c:pt>
                <c:pt idx="3">
                  <c:v>20.99</c:v>
                </c:pt>
                <c:pt idx="4">
                  <c:v>18.420000000000002</c:v>
                </c:pt>
              </c:numCache>
            </c:numRef>
          </c:val>
          <c:extLst>
            <c:ext xmlns:c16="http://schemas.microsoft.com/office/drawing/2014/chart" uri="{C3380CC4-5D6E-409C-BE32-E72D297353CC}">
              <c16:uniqueId val="{00000001-3B60-42AC-B58C-51C89FE1B0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6.36</c:v>
                </c:pt>
                <c:pt idx="1">
                  <c:v>0.12</c:v>
                </c:pt>
                <c:pt idx="2">
                  <c:v>2.33</c:v>
                </c:pt>
                <c:pt idx="3">
                  <c:v>2.67</c:v>
                </c:pt>
                <c:pt idx="4">
                  <c:v>-0.09</c:v>
                </c:pt>
              </c:numCache>
            </c:numRef>
          </c:val>
          <c:smooth val="0"/>
          <c:extLst>
            <c:ext xmlns:c16="http://schemas.microsoft.com/office/drawing/2014/chart" uri="{C3380CC4-5D6E-409C-BE32-E72D297353CC}">
              <c16:uniqueId val="{00000002-3B60-42AC-B58C-51C89FE1B0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11E-4735-B367-B25F927BF3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1E-4735-B367-B25F927BF3C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0.06</c:v>
                </c:pt>
                <c:pt idx="6">
                  <c:v>#N/A</c:v>
                </c:pt>
                <c:pt idx="7">
                  <c:v>0.08</c:v>
                </c:pt>
                <c:pt idx="8">
                  <c:v>#N/A</c:v>
                </c:pt>
                <c:pt idx="9">
                  <c:v>7.0000000000000007E-2</c:v>
                </c:pt>
              </c:numCache>
            </c:numRef>
          </c:val>
          <c:extLst>
            <c:ext xmlns:c16="http://schemas.microsoft.com/office/drawing/2014/chart" uri="{C3380CC4-5D6E-409C-BE32-E72D297353CC}">
              <c16:uniqueId val="{00000002-511E-4735-B367-B25F927BF3C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c:ext xmlns:c16="http://schemas.microsoft.com/office/drawing/2014/chart" uri="{C3380CC4-5D6E-409C-BE32-E72D297353CC}">
              <c16:uniqueId val="{00000003-511E-4735-B367-B25F927BF3C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0.98</c:v>
                </c:pt>
                <c:pt idx="1">
                  <c:v>#N/A</c:v>
                </c:pt>
                <c:pt idx="2">
                  <c:v>#N/A</c:v>
                </c:pt>
                <c:pt idx="3">
                  <c:v>0.09</c:v>
                </c:pt>
                <c:pt idx="4">
                  <c:v>#N/A</c:v>
                </c:pt>
                <c:pt idx="5">
                  <c:v>1.1599999999999999</c:v>
                </c:pt>
                <c:pt idx="6">
                  <c:v>#N/A</c:v>
                </c:pt>
                <c:pt idx="7">
                  <c:v>0.63</c:v>
                </c:pt>
                <c:pt idx="8">
                  <c:v>#N/A</c:v>
                </c:pt>
                <c:pt idx="9">
                  <c:v>0.26</c:v>
                </c:pt>
              </c:numCache>
            </c:numRef>
          </c:val>
          <c:extLst>
            <c:ext xmlns:c16="http://schemas.microsoft.com/office/drawing/2014/chart" uri="{C3380CC4-5D6E-409C-BE32-E72D297353CC}">
              <c16:uniqueId val="{00000004-511E-4735-B367-B25F927BF3C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0.28000000000000003</c:v>
                </c:pt>
                <c:pt idx="4">
                  <c:v>#N/A</c:v>
                </c:pt>
                <c:pt idx="5">
                  <c:v>0.41</c:v>
                </c:pt>
                <c:pt idx="6">
                  <c:v>#N/A</c:v>
                </c:pt>
                <c:pt idx="7">
                  <c:v>0.25</c:v>
                </c:pt>
                <c:pt idx="8">
                  <c:v>#N/A</c:v>
                </c:pt>
                <c:pt idx="9">
                  <c:v>0.28999999999999998</c:v>
                </c:pt>
              </c:numCache>
            </c:numRef>
          </c:val>
          <c:extLst>
            <c:ext xmlns:c16="http://schemas.microsoft.com/office/drawing/2014/chart" uri="{C3380CC4-5D6E-409C-BE32-E72D297353CC}">
              <c16:uniqueId val="{00000005-511E-4735-B367-B25F927BF3C9}"/>
            </c:ext>
          </c:extLst>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0.39</c:v>
                </c:pt>
                <c:pt idx="4">
                  <c:v>#N/A</c:v>
                </c:pt>
                <c:pt idx="5">
                  <c:v>0.4</c:v>
                </c:pt>
                <c:pt idx="6">
                  <c:v>#N/A</c:v>
                </c:pt>
                <c:pt idx="7">
                  <c:v>0.41</c:v>
                </c:pt>
                <c:pt idx="8">
                  <c:v>#N/A</c:v>
                </c:pt>
                <c:pt idx="9">
                  <c:v>0.37</c:v>
                </c:pt>
              </c:numCache>
            </c:numRef>
          </c:val>
          <c:extLst>
            <c:ext xmlns:c16="http://schemas.microsoft.com/office/drawing/2014/chart" uri="{C3380CC4-5D6E-409C-BE32-E72D297353CC}">
              <c16:uniqueId val="{00000006-511E-4735-B367-B25F927BF3C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0.45</c:v>
                </c:pt>
              </c:numCache>
            </c:numRef>
          </c:val>
          <c:extLst>
            <c:ext xmlns:c16="http://schemas.microsoft.com/office/drawing/2014/chart" uri="{C3380CC4-5D6E-409C-BE32-E72D297353CC}">
              <c16:uniqueId val="{00000007-511E-4735-B367-B25F927BF3C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4.9800000000000004</c:v>
                </c:pt>
                <c:pt idx="2">
                  <c:v>#N/A</c:v>
                </c:pt>
                <c:pt idx="3">
                  <c:v>4.51</c:v>
                </c:pt>
                <c:pt idx="4">
                  <c:v>#N/A</c:v>
                </c:pt>
                <c:pt idx="5">
                  <c:v>4.3</c:v>
                </c:pt>
                <c:pt idx="6">
                  <c:v>#N/A</c:v>
                </c:pt>
                <c:pt idx="7">
                  <c:v>3.9</c:v>
                </c:pt>
                <c:pt idx="8">
                  <c:v>#N/A</c:v>
                </c:pt>
                <c:pt idx="9">
                  <c:v>3.92</c:v>
                </c:pt>
              </c:numCache>
            </c:numRef>
          </c:val>
          <c:extLst>
            <c:ext xmlns:c16="http://schemas.microsoft.com/office/drawing/2014/chart" uri="{C3380CC4-5D6E-409C-BE32-E72D297353CC}">
              <c16:uniqueId val="{00000008-511E-4735-B367-B25F927BF3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6.54</c:v>
                </c:pt>
                <c:pt idx="2">
                  <c:v>#N/A</c:v>
                </c:pt>
                <c:pt idx="3">
                  <c:v>2.91</c:v>
                </c:pt>
                <c:pt idx="4">
                  <c:v>#N/A</c:v>
                </c:pt>
                <c:pt idx="5">
                  <c:v>3</c:v>
                </c:pt>
                <c:pt idx="6">
                  <c:v>#N/A</c:v>
                </c:pt>
                <c:pt idx="7">
                  <c:v>2.94</c:v>
                </c:pt>
                <c:pt idx="8">
                  <c:v>#N/A</c:v>
                </c:pt>
                <c:pt idx="9">
                  <c:v>4.0599999999999996</c:v>
                </c:pt>
              </c:numCache>
            </c:numRef>
          </c:val>
          <c:extLst>
            <c:ext xmlns:c16="http://schemas.microsoft.com/office/drawing/2014/chart" uri="{C3380CC4-5D6E-409C-BE32-E72D297353CC}">
              <c16:uniqueId val="{00000009-511E-4735-B367-B25F927BF3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3870</c:v>
                </c:pt>
                <c:pt idx="5">
                  <c:v>3735</c:v>
                </c:pt>
                <c:pt idx="8">
                  <c:v>3597</c:v>
                </c:pt>
                <c:pt idx="11">
                  <c:v>3632</c:v>
                </c:pt>
                <c:pt idx="14">
                  <c:v>3645</c:v>
                </c:pt>
              </c:numCache>
            </c:numRef>
          </c:val>
          <c:extLst>
            <c:ext xmlns:c16="http://schemas.microsoft.com/office/drawing/2014/chart" uri="{C3380CC4-5D6E-409C-BE32-E72D297353CC}">
              <c16:uniqueId val="{00000000-C006-4965-98D0-5059014146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1-C006-4965-98D0-5059014146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06-4965-98D0-5059014146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108</c:v>
                </c:pt>
                <c:pt idx="3">
                  <c:v>212</c:v>
                </c:pt>
                <c:pt idx="6">
                  <c:v>213</c:v>
                </c:pt>
                <c:pt idx="9">
                  <c:v>213</c:v>
                </c:pt>
                <c:pt idx="12">
                  <c:v>213</c:v>
                </c:pt>
              </c:numCache>
            </c:numRef>
          </c:val>
          <c:extLst>
            <c:ext xmlns:c16="http://schemas.microsoft.com/office/drawing/2014/chart" uri="{C3380CC4-5D6E-409C-BE32-E72D297353CC}">
              <c16:uniqueId val="{00000003-C006-4965-98D0-5059014146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2105</c:v>
                </c:pt>
                <c:pt idx="3">
                  <c:v>1957</c:v>
                </c:pt>
                <c:pt idx="6">
                  <c:v>1922</c:v>
                </c:pt>
                <c:pt idx="9">
                  <c:v>1883</c:v>
                </c:pt>
                <c:pt idx="12">
                  <c:v>1826</c:v>
                </c:pt>
              </c:numCache>
            </c:numRef>
          </c:val>
          <c:extLst>
            <c:ext xmlns:c16="http://schemas.microsoft.com/office/drawing/2014/chart" uri="{C3380CC4-5D6E-409C-BE32-E72D297353CC}">
              <c16:uniqueId val="{00000004-C006-4965-98D0-5059014146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6-4965-98D0-5059014146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06-4965-98D0-5059014146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3408</c:v>
                </c:pt>
                <c:pt idx="3">
                  <c:v>3221</c:v>
                </c:pt>
                <c:pt idx="6">
                  <c:v>2763</c:v>
                </c:pt>
                <c:pt idx="9">
                  <c:v>2581</c:v>
                </c:pt>
                <c:pt idx="12">
                  <c:v>2601</c:v>
                </c:pt>
              </c:numCache>
            </c:numRef>
          </c:val>
          <c:extLst>
            <c:ext xmlns:c16="http://schemas.microsoft.com/office/drawing/2014/chart" uri="{C3380CC4-5D6E-409C-BE32-E72D297353CC}">
              <c16:uniqueId val="{00000007-C006-4965-98D0-5059014146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1753</c:v>
                </c:pt>
                <c:pt idx="2">
                  <c:v>#N/A</c:v>
                </c:pt>
                <c:pt idx="3">
                  <c:v>#N/A</c:v>
                </c:pt>
                <c:pt idx="4">
                  <c:v>1656</c:v>
                </c:pt>
                <c:pt idx="5">
                  <c:v>#N/A</c:v>
                </c:pt>
                <c:pt idx="6">
                  <c:v>#N/A</c:v>
                </c:pt>
                <c:pt idx="7">
                  <c:v>1303</c:v>
                </c:pt>
                <c:pt idx="8">
                  <c:v>#N/A</c:v>
                </c:pt>
                <c:pt idx="9">
                  <c:v>#N/A</c:v>
                </c:pt>
                <c:pt idx="10">
                  <c:v>1046</c:v>
                </c:pt>
                <c:pt idx="11">
                  <c:v>#N/A</c:v>
                </c:pt>
                <c:pt idx="12">
                  <c:v>#N/A</c:v>
                </c:pt>
                <c:pt idx="13">
                  <c:v>996</c:v>
                </c:pt>
                <c:pt idx="14">
                  <c:v>#N/A</c:v>
                </c:pt>
              </c:numCache>
            </c:numRef>
          </c:val>
          <c:smooth val="0"/>
          <c:extLst>
            <c:ext xmlns:c16="http://schemas.microsoft.com/office/drawing/2014/chart" uri="{C3380CC4-5D6E-409C-BE32-E72D297353CC}">
              <c16:uniqueId val="{00000008-C006-4965-98D0-5059014146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40449</c:v>
                </c:pt>
                <c:pt idx="5">
                  <c:v>39398</c:v>
                </c:pt>
                <c:pt idx="8">
                  <c:v>38277</c:v>
                </c:pt>
                <c:pt idx="11">
                  <c:v>37151</c:v>
                </c:pt>
                <c:pt idx="14">
                  <c:v>36186</c:v>
                </c:pt>
              </c:numCache>
            </c:numRef>
          </c:val>
          <c:extLst>
            <c:ext xmlns:c16="http://schemas.microsoft.com/office/drawing/2014/chart" uri="{C3380CC4-5D6E-409C-BE32-E72D297353CC}">
              <c16:uniqueId val="{00000000-648A-4730-BFE5-82DE732AAD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2486</c:v>
                </c:pt>
                <c:pt idx="5">
                  <c:v>2313</c:v>
                </c:pt>
                <c:pt idx="8">
                  <c:v>2132</c:v>
                </c:pt>
                <c:pt idx="11">
                  <c:v>1956</c:v>
                </c:pt>
                <c:pt idx="14">
                  <c:v>571</c:v>
                </c:pt>
              </c:numCache>
            </c:numRef>
          </c:val>
          <c:extLst>
            <c:ext xmlns:c16="http://schemas.microsoft.com/office/drawing/2014/chart" uri="{C3380CC4-5D6E-409C-BE32-E72D297353CC}">
              <c16:uniqueId val="{00000001-648A-4730-BFE5-82DE732AAD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5721</c:v>
                </c:pt>
                <c:pt idx="5">
                  <c:v>5688</c:v>
                </c:pt>
                <c:pt idx="8">
                  <c:v>5692</c:v>
                </c:pt>
                <c:pt idx="11">
                  <c:v>5997</c:v>
                </c:pt>
                <c:pt idx="14">
                  <c:v>5628</c:v>
                </c:pt>
              </c:numCache>
            </c:numRef>
          </c:val>
          <c:extLst>
            <c:ext xmlns:c16="http://schemas.microsoft.com/office/drawing/2014/chart" uri="{C3380CC4-5D6E-409C-BE32-E72D297353CC}">
              <c16:uniqueId val="{00000002-648A-4730-BFE5-82DE732AAD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8A-4730-BFE5-82DE732AAD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8A-4730-BFE5-82DE732AAD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8A-4730-BFE5-82DE732AAD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2759</c:v>
                </c:pt>
                <c:pt idx="3">
                  <c:v>2773</c:v>
                </c:pt>
                <c:pt idx="6">
                  <c:v>2909</c:v>
                </c:pt>
                <c:pt idx="9">
                  <c:v>2658</c:v>
                </c:pt>
                <c:pt idx="12">
                  <c:v>2720</c:v>
                </c:pt>
              </c:numCache>
            </c:numRef>
          </c:val>
          <c:extLst>
            <c:ext xmlns:c16="http://schemas.microsoft.com/office/drawing/2014/chart" uri="{C3380CC4-5D6E-409C-BE32-E72D297353CC}">
              <c16:uniqueId val="{00000006-648A-4730-BFE5-82DE732AAD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2215</c:v>
                </c:pt>
                <c:pt idx="3">
                  <c:v>2035</c:v>
                </c:pt>
                <c:pt idx="6">
                  <c:v>1839</c:v>
                </c:pt>
                <c:pt idx="9">
                  <c:v>1642</c:v>
                </c:pt>
                <c:pt idx="12">
                  <c:v>1443</c:v>
                </c:pt>
              </c:numCache>
            </c:numRef>
          </c:val>
          <c:extLst>
            <c:ext xmlns:c16="http://schemas.microsoft.com/office/drawing/2014/chart" uri="{C3380CC4-5D6E-409C-BE32-E72D297353CC}">
              <c16:uniqueId val="{00000007-648A-4730-BFE5-82DE732AAD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27004</c:v>
                </c:pt>
                <c:pt idx="3">
                  <c:v>25625</c:v>
                </c:pt>
                <c:pt idx="6">
                  <c:v>23840</c:v>
                </c:pt>
                <c:pt idx="9">
                  <c:v>21797</c:v>
                </c:pt>
                <c:pt idx="12">
                  <c:v>20252</c:v>
                </c:pt>
              </c:numCache>
            </c:numRef>
          </c:val>
          <c:extLst>
            <c:ext xmlns:c16="http://schemas.microsoft.com/office/drawing/2014/chart" uri="{C3380CC4-5D6E-409C-BE32-E72D297353CC}">
              <c16:uniqueId val="{00000008-648A-4730-BFE5-82DE732AAD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48A-4730-BFE5-82DE732AAD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31178</c:v>
                </c:pt>
                <c:pt idx="3">
                  <c:v>30009</c:v>
                </c:pt>
                <c:pt idx="6">
                  <c:v>30258</c:v>
                </c:pt>
                <c:pt idx="9">
                  <c:v>30655</c:v>
                </c:pt>
                <c:pt idx="12">
                  <c:v>31076</c:v>
                </c:pt>
              </c:numCache>
            </c:numRef>
          </c:val>
          <c:extLst>
            <c:ext xmlns:c16="http://schemas.microsoft.com/office/drawing/2014/chart" uri="{C3380CC4-5D6E-409C-BE32-E72D297353CC}">
              <c16:uniqueId val="{0000000A-648A-4730-BFE5-82DE732AAD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14501</c:v>
                </c:pt>
                <c:pt idx="2">
                  <c:v>#N/A</c:v>
                </c:pt>
                <c:pt idx="3">
                  <c:v>#N/A</c:v>
                </c:pt>
                <c:pt idx="4">
                  <c:v>13043</c:v>
                </c:pt>
                <c:pt idx="5">
                  <c:v>#N/A</c:v>
                </c:pt>
                <c:pt idx="6">
                  <c:v>#N/A</c:v>
                </c:pt>
                <c:pt idx="7">
                  <c:v>12744</c:v>
                </c:pt>
                <c:pt idx="8">
                  <c:v>#N/A</c:v>
                </c:pt>
                <c:pt idx="9">
                  <c:v>#N/A</c:v>
                </c:pt>
                <c:pt idx="10">
                  <c:v>11647</c:v>
                </c:pt>
                <c:pt idx="11">
                  <c:v>#N/A</c:v>
                </c:pt>
                <c:pt idx="12">
                  <c:v>#N/A</c:v>
                </c:pt>
                <c:pt idx="13">
                  <c:v>13106</c:v>
                </c:pt>
                <c:pt idx="14">
                  <c:v>#N/A</c:v>
                </c:pt>
              </c:numCache>
            </c:numRef>
          </c:val>
          <c:smooth val="0"/>
          <c:extLst>
            <c:ext xmlns:c16="http://schemas.microsoft.com/office/drawing/2014/chart" uri="{C3380CC4-5D6E-409C-BE32-E72D297353CC}">
              <c16:uniqueId val="{0000000B-648A-4730-BFE5-82DE732AAD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3103</c:v>
                </c:pt>
                <c:pt idx="1">
                  <c:v>3110</c:v>
                </c:pt>
                <c:pt idx="2">
                  <c:v>2716</c:v>
                </c:pt>
              </c:numCache>
            </c:numRef>
          </c:val>
          <c:extLst>
            <c:ext xmlns:c16="http://schemas.microsoft.com/office/drawing/2014/chart" uri="{C3380CC4-5D6E-409C-BE32-E72D297353CC}">
              <c16:uniqueId val="{00000000-E704-4333-B3E2-B5E86F68D6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167</c:v>
                </c:pt>
                <c:pt idx="1">
                  <c:v>177</c:v>
                </c:pt>
                <c:pt idx="2">
                  <c:v>169</c:v>
                </c:pt>
              </c:numCache>
            </c:numRef>
          </c:val>
          <c:extLst>
            <c:ext xmlns:c16="http://schemas.microsoft.com/office/drawing/2014/chart" uri="{C3380CC4-5D6E-409C-BE32-E72D297353CC}">
              <c16:uniqueId val="{00000001-E704-4333-B3E2-B5E86F68D6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4573</c:v>
                </c:pt>
                <c:pt idx="1">
                  <c:v>4170</c:v>
                </c:pt>
                <c:pt idx="2">
                  <c:v>3990</c:v>
                </c:pt>
              </c:numCache>
            </c:numRef>
          </c:val>
          <c:extLst>
            <c:ext xmlns:c16="http://schemas.microsoft.com/office/drawing/2014/chart" uri="{C3380CC4-5D6E-409C-BE32-E72D297353CC}">
              <c16:uniqueId val="{00000002-E704-4333-B3E2-B5E86F68D6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{0E3597FD-18E0-43E1-961A-D9ABE7C06701}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E2-4C92-A932-ECB86013F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{D487A003-11B5-4493-919D-8A60A0E77B04}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E2-4C92-A932-ECB86013F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{0F88DC34-82F8-4FE4-BEE9-727944248EDC}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E2-4C92-A932-ECB86013F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{500D310B-3150-490B-AA99-EB546202C455}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E2-4C92-A932-ECB86013F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{E2F06FE4-1269-4AEF-A46B-75E328E2DF7C}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E2-4C92-A932-ECB86013F4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{13233F5F-A1BF-42E7-879E-07FBBCEB45DE}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E2-4C92-A932-ECB86013F4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{B1168F10-EFE7-4D2F-B9C7-791831C2EFB7}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E2-4C92-A932-ECB86013F4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{6CA733E7-587D-423A-BD3A-22A6862E5EB8}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E2-4C92-A932-ECB86013F4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{39E5FA63-1ED1-47BF-83F3-8668FD68C0F6}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E2-4C92-A932-ECB86013F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60.5</c:v>
                </c:pt>
                <c:pt idx="24">
                  <c:v>61.6</c:v>
                </c:pt>
                <c:pt idx="32">
                  <c:v>61.9</c:v>
                </c:pt>
              </c:numCache>
            </c:numRef>
          </c:xVal>
          <c:yVal>
            <c:numRef>
              <c:f>公会計指標分析・財政指標組合せ分析表!$BP$51:$DC$51</c:f>
              <c:numCache>
                <c:formatCode>#,##0.0;"▲ "#,##0.0</c:formatCode>
                <c:ptCount val="40"/>
                <c:pt idx="0">
                  <c:v>122.8</c:v>
                </c:pt>
                <c:pt idx="8">
                  <c:v>110.6</c:v>
                </c:pt>
                <c:pt idx="16">
                  <c:v>111.1</c:v>
                </c:pt>
                <c:pt idx="24">
                  <c:v>102.6</c:v>
                </c:pt>
                <c:pt idx="32">
                  <c:v>116.3</c:v>
                </c:pt>
              </c:numCache>
            </c:numRef>
          </c:yVal>
          <c:smooth val="0"/>
          <c:extLst>
            <c:ext xmlns:c16="http://schemas.microsoft.com/office/drawing/2014/chart" uri="{C3380CC4-5D6E-409C-BE32-E72D297353CC}">
              <c16:uniqueId val="{00000009-3EE2-4C92-A932-ECB86013F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{C54AFAF5-0651-497B-8A24-408D081B1C69}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E2-4C92-A932-ECB86013F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{4AB47C22-AA66-4956-AC69-3E9595F25D53}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E2-4C92-A932-ECB86013F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{2B79C166-9590-4FE2-B1E4-E7870F54C729}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E2-4C92-A932-ECB86013F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{35980555-649C-4843-A920-5BA3C7E8C1B8}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E2-4C92-A932-ECB86013F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{C12EFBB8-9632-4249-BB9C-CF5DBFBA1292}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E2-4C92-A932-ECB86013F4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{A1BF643A-3ABA-4DC4-8874-62AADFB69F1D}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E2-4C92-A932-ECB86013F4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{660E4B9F-BBF5-4E96-BFF4-49A023FD520D}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E2-4C92-A932-ECB86013F4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{127ADBDC-DDF5-4439-9B8E-336C78CF017E}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E2-4C92-A932-ECB86013F4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{361CC5BB-E729-464A-83AD-9B99FCE38264}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E2-4C92-A932-ECB86013F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3EE2-4C92-A932-ECB86013F4EB}"/>
            </c:ext>
          </c:extLst>
        </c:ser>
        <c:dLbls>
          <c:showLegendKey val="0"/>
          <c:showVal val="1"/>
          <c:showCatName val="0"/>
          <c:showSerName val="0"/>
          <c:showPercent val="0"/>
          <c:showBubbleSize val="0"/>
        </c:dLbls>
        <c:axId val="46179840"/>
        <c:axId val="46181760"/>
      </c:scatterChart>
      <c:valAx>
        <c:axId val="46179840"/>
        <c:scaling>
          <c:orientation val="minMax"/>
          <c:max val="62.6"/>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{A0E80658-C6A7-47B9-9CC8-C01001D6BEAD}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3F-4F86-A810-EE9C1C6ADB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{D8823EF0-F806-4912-830E-35D3916C5659}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3F-4F86-A810-EE9C1C6ADB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{4CAA840C-DF39-45D5-B652-A67C3935FCB8}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3F-4F86-A810-EE9C1C6ADB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{C059B445-96FF-424A-A9B0-FBFBA2881CD3}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3F-4F86-A810-EE9C1C6ADB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{4710FF0F-7977-4BD9-B08E-4A748CBA58ED}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3F-4F86-A810-EE9C1C6ADBB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{4A71681F-C72D-4AE3-94B5-0243D6707FB6}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3F-4F86-A810-EE9C1C6ADBB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{967445AC-2FEE-4653-BE35-90E3DD02A5B7}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3F-4F86-A810-EE9C1C6ADBB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{20D03B44-6620-42A9-B2A3-9E9D39749C0D}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3F-4F86-A810-EE9C1C6ADB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{831601AF-D741-4AA9-B173-F88A4543982E}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3F-4F86-A810-EE9C1C6ADB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14.5</c:v>
                </c:pt>
                <c:pt idx="16">
                  <c:v>13.4</c:v>
                </c:pt>
                <c:pt idx="24">
                  <c:v>11.5</c:v>
                </c:pt>
                <c:pt idx="32">
                  <c:v>9.8000000000000007</c:v>
                </c:pt>
              </c:numCache>
            </c:numRef>
          </c:xVal>
          <c:yVal>
            <c:numRef>
              <c:f>公会計指標分析・財政指標組合せ分析表!$BP$73:$DC$73</c:f>
              <c:numCache>
                <c:formatCode>#,##0.0;"▲ "#,##0.0</c:formatCode>
                <c:ptCount val="40"/>
                <c:pt idx="0">
                  <c:v>122.8</c:v>
                </c:pt>
                <c:pt idx="8">
                  <c:v>110.6</c:v>
                </c:pt>
                <c:pt idx="16">
                  <c:v>111.1</c:v>
                </c:pt>
                <c:pt idx="24">
                  <c:v>102.6</c:v>
                </c:pt>
                <c:pt idx="32">
                  <c:v>116.3</c:v>
                </c:pt>
              </c:numCache>
            </c:numRef>
          </c:yVal>
          <c:smooth val="0"/>
          <c:extLst>
            <c:ext xmlns:c16="http://schemas.microsoft.com/office/drawing/2014/chart" uri="{C3380CC4-5D6E-409C-BE32-E72D297353CC}">
              <c16:uniqueId val="{00000009-243F-4F86-A810-EE9C1C6ADB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885432461242982E-2"/>
                  <c:y val="-6.268789724276957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{C84CDE3E-8A1E-40FE-91E1-DFC404087A5A}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3F-4F86-A810-EE9C1C6ADB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{0C6D9795-1D27-47E1-B883-84F4B68EAA3D}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3F-4F86-A810-EE9C1C6ADB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{1477CB7E-EB03-4DCB-8377-CC47B63B92C9}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3F-4F86-A810-EE9C1C6ADB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{CBB1CFC0-576D-4AF9-89EF-22017172AE7C}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3F-4F86-A810-EE9C1C6ADB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{16921885-D404-40A7-998A-93EC80C93CAE}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3F-4F86-A810-EE9C1C6ADBBD}"/>
                </c:ext>
              </c:extLst>
            </c:dLbl>
            <c:dLbl>
              <c:idx val="8"/>
              <c:layout>
                <c:manualLayout>
                  <c:x val="-3.2510550776978252E-2"/>
                  <c:y val="-6.21457394203878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{A83E09AC-D534-4D48-A5BB-6C119B26D5BD}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3F-4F86-A810-EE9C1C6ADBBD}"/>
                </c:ext>
              </c:extLst>
            </c:dLbl>
            <c:dLbl>
              <c:idx val="16"/>
              <c:layout>
                <c:manualLayout>
                  <c:x val="-3.088543246124298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{767E1257-D4DD-4772-BDC7-7B320A3C74D4}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3F-4F86-A810-EE9C1C6ADBBD}"/>
                </c:ext>
              </c:extLst>
            </c:dLbl>
            <c:dLbl>
              <c:idx val="24"/>
              <c:layout>
                <c:manualLayout>
                  <c:x val="-3.251055077697828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{9940ABD9-6A83-4C74-B08F-995B4BBF2B59}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3F-4F86-A810-EE9C1C6ADB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{7536B93F-1955-4318-8B9E-ADA9BF2F31D6}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3F-4F86-A810-EE9C1C6ADB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43F-4F86-A810-EE9C1C6ADBBD}"/>
            </c:ext>
          </c:extLst>
        </c:ser>
        <c:dLbls>
          <c:showLegendKey val="0"/>
          <c:showVal val="1"/>
          <c:showCatName val="0"/>
          <c:showSerName val="0"/>
          <c:showPercent val="0"/>
          <c:showBubbleSize val="0"/>
        </c:dLbls>
        <c:axId val="84219776"/>
        <c:axId val="84234240"/>
      </c:scatterChart>
      <c:valAx>
        <c:axId val="84219776"/>
        <c:scaling>
          <c:orientation val="minMax"/>
          <c:max val="15.5"/>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％改善している。しかしながら、過去の建設事業に対する借入金や地理的な要因による上下水道などの生活基盤整備に係る事業費の増などにより、依然高いものとなっている。</a:t>
          </a:r>
        </a:p>
        <a:p>
          <a:r>
            <a:rPr kumimoji="1" lang="ja-JP" altLang="en-US" sz="1400">
              <a:latin typeface="ＭＳ ゴシック" pitchFamily="49" charset="-128"/>
              <a:ea typeface="ＭＳ ゴシック" pitchFamily="49" charset="-128"/>
            </a:rPr>
            <a:t>　積極的な繰上償還により元利償還金は減少しているが、今後、インフラ長寿命化対策事業や認定こども園建設事業などが予定されていることから、引き続き、起債の発行抑制、交付税算入率の高い有利な起債の活用や、積極的な繰上償還の継続実施などにより、比率の抑制とさらなる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116.3</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悪化した。公営企業債等の繰入見込額が減少したものの、公共施設の集約化による複合施設建設事業、小中学校の施設整備や災害復旧などで一般会計の地方債残高が増加したことや、都市計画税の廃止に伴う充当可能財源の減少が要因である。</a:t>
          </a:r>
        </a:p>
        <a:p>
          <a:r>
            <a:rPr kumimoji="1" lang="ja-JP" altLang="en-US" sz="1400">
              <a:latin typeface="ＭＳ ゴシック" pitchFamily="49" charset="-128"/>
              <a:ea typeface="ＭＳ ゴシック" pitchFamily="49" charset="-128"/>
            </a:rPr>
            <a:t>　今後は、公共施設の集約化による複合施設建設事業をはじめ大型事業が控えているため、交付税算入率の高い地方債の活用や、過去の借入金の積極的な繰上償還などにより、比率の抑制と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財政調整基金においては、運用利子を積み立てた一方で、平成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年７月豪雨からの早期復旧を図る財源として取り崩したことから残高は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　減債基金については計画的に取り崩し、市債の償還の財源として活用している。　公共施設整備基金については、公共施設の集約化による複合施設建設事業等に活用した一方で、公共施設の屋根貸し太陽光発電の収入を積み立てており、大きな増減はない。　ふるさと納税を原資とするブナ基金については、まちづくり事業の財源として積極的に活用しているが、令和元年度は寄付金総額が活用額を上回り残高は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　　果実運用型基金である地域福祉基金・森林文化創造基金については、運用利子をそれぞれの目的に合った事業に全額活用したが、地域振興基金については、病院建設用地の取得費用として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地域振興基金・地域福祉基金・森林文化創造基金については果実運用型として保有しており、原則取り崩しを行わないこととしている。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公共施設等整備基金については、施設の修繕等および公共施設の統合・更新の際に活用している。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また、ブナ基金についてはふるさと納税を原資としており、取崩金をその返礼品に充てるとともに、少子化対策や観光振興など、幅広いまちづくり事業に活用している。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地域振興基金は、果実運用型基金として運用利子の活用を行うとともに、病院建設用地の取得のため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ブナ基金については、高校生世代までの医療費の無償化、病児病後児保育のほか第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子以降の学校給食費無償化などの財源として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百万円を取り崩したものの、想定を超える寄附金があったことや、地方創生推進交付金や過疎債などの有利な財源をまちづくり事業に積極的に活用した結果、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年度まで運用利子を積み立てていたが、令和元年度に取り崩したことから目標額を下回ることとなった。引き続き基金利子を積み立てることとし、災害などの不測の事態に備える。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起債対象事業に充てるべき財源を原資として積み立てており、令和元年度は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百万円新たに積み立てる一方、繰入計画に基づき平成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毎年の起債元利償還に合わせた繰入計画に基づき、計画的に取り崩しを行うとともに、後年度の負担軽減のため必要に応じて原資を積み立てる。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この比率は資産の老朽化を示す指標であり、令和元年度は公共施設の集約化による複合施設の建設などを行ったが、経年による施設の老朽化が進んでいることにより全体として、平成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年度から微増となっている。今後、老朽化に伴う維持管理経費が嵩むことが見込まれるため、計画的に施設の統廃合や長寿命化を進めていく。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5" name="楕円 84"/>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31</xdr:row>
      <xdr:rowOff>158841</xdr:rowOff>
    </xdr:to>
    <xdr:cxnSp macro="">
      <xdr:nvCxnSpPr>
        <xdr:cNvPr id="86" name="直線コネクタ 85"/>
        <xdr:cNvCxnSpPr/>
      </xdr:nvCxnSpPr>
      <xdr:spPr>
        <a:xfrm>
          <a:off x="4051300" y="623606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7" name="楕円 86"/>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149588</xdr:rowOff>
    </xdr:to>
    <xdr:cxnSp macro="">
      <xdr:nvCxnSpPr>
        <xdr:cNvPr id="88" name="直線コネクタ 87"/>
        <xdr:cNvCxnSpPr/>
      </xdr:nvCxnSpPr>
      <xdr:spPr>
        <a:xfrm>
          <a:off x="3289300" y="620213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9" name="楕円 88"/>
        <xdr:cNvSpPr/>
      </xdr:nvSpPr>
      <xdr:spPr>
        <a:xfrm>
          <a:off x="2476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115661</xdr:rowOff>
    </xdr:to>
    <xdr:cxnSp macro="">
      <xdr:nvCxnSpPr>
        <xdr:cNvPr id="90" name="直線コネクタ 89"/>
        <xdr:cNvCxnSpPr/>
      </xdr:nvCxnSpPr>
      <xdr:spPr>
        <a:xfrm>
          <a:off x="2527300" y="61805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162288</xdr:rowOff>
    </xdr:from>
    <xdr:to>
      <xdr:col>7</xdr:col>
      <xdr:colOff>187325</xdr:colOff>
      <xdr:row>31</xdr:row>
      <xdr:rowOff>92438</xdr:rowOff>
    </xdr:to>
    <xdr:sp macro="" textlink="">
      <xdr:nvSpPr>
        <xdr:cNvPr id="91" name="楕円 90"/>
        <xdr:cNvSpPr/>
      </xdr:nvSpPr>
      <xdr:spPr>
        <a:xfrm>
          <a:off x="1714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41638</xdr:rowOff>
    </xdr:from>
    <xdr:to>
      <xdr:col>11</xdr:col>
      <xdr:colOff>136525</xdr:colOff>
      <xdr:row>31</xdr:row>
      <xdr:rowOff>94071</xdr:rowOff>
    </xdr:to>
    <xdr:cxnSp macro="">
      <xdr:nvCxnSpPr>
        <xdr:cNvPr id="92" name="直線コネクタ 91"/>
        <xdr:cNvCxnSpPr/>
      </xdr:nvCxnSpPr>
      <xdr:spPr>
        <a:xfrm>
          <a:off x="1765300" y="612811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7"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98" name="n_2mainValue有形固定資産減価償却率"/>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9" name="n_3main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83565</xdr:rowOff>
    </xdr:from>
    <xdr:ext cx="405111" cy="259045"/>
    <xdr:sp macro="" textlink="">
      <xdr:nvSpPr>
        <xdr:cNvPr id="100" name="n_4mainValue有形固定資産減価償却率"/>
        <xdr:cNvSpPr txBox="1"/>
      </xdr:nvSpPr>
      <xdr:spPr>
        <a:xfrm>
          <a:off x="1562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年度から継続して繰上償還を実施し、地方債残高の減少を図ったが、公共施設の集約化による複合施設の建設や災害復旧事業などにより地方債の発行が多く、債務償還比率が増加している。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また、地理的要因によりインフラ整備などを地方債に頼らざるを得ない状況であり、債務償還比率が類似団体に比べ高くなっている。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83707</xdr:rowOff>
    </xdr:from>
    <xdr:to>
      <xdr:col>76</xdr:col>
      <xdr:colOff>73025</xdr:colOff>
      <xdr:row>31</xdr:row>
      <xdr:rowOff>13857</xdr:rowOff>
    </xdr:to>
    <xdr:sp macro="" textlink="">
      <xdr:nvSpPr>
        <xdr:cNvPr id="146" name="楕円 145"/>
        <xdr:cNvSpPr/>
      </xdr:nvSpPr>
      <xdr:spPr>
        <a:xfrm>
          <a:off x="14744700" y="5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62134</xdr:rowOff>
    </xdr:from>
    <xdr:ext cx="469744" cy="259045"/>
    <xdr:sp macro="" textlink="">
      <xdr:nvSpPr>
        <xdr:cNvPr id="147" name="債務償還比率該当値テキスト"/>
        <xdr:cNvSpPr txBox="1"/>
      </xdr:nvSpPr>
      <xdr:spPr>
        <a:xfrm>
          <a:off x="14846300" y="59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30212</xdr:rowOff>
    </xdr:from>
    <xdr:to>
      <xdr:col>72</xdr:col>
      <xdr:colOff>123825</xdr:colOff>
      <xdr:row>30</xdr:row>
      <xdr:rowOff>131812</xdr:rowOff>
    </xdr:to>
    <xdr:sp macro="" textlink="">
      <xdr:nvSpPr>
        <xdr:cNvPr id="148" name="楕円 147"/>
        <xdr:cNvSpPr/>
      </xdr:nvSpPr>
      <xdr:spPr>
        <a:xfrm>
          <a:off x="14033500" y="59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81012</xdr:rowOff>
    </xdr:from>
    <xdr:to>
      <xdr:col>76</xdr:col>
      <xdr:colOff>22225</xdr:colOff>
      <xdr:row>30</xdr:row>
      <xdr:rowOff>134507</xdr:rowOff>
    </xdr:to>
    <xdr:cxnSp macro="">
      <xdr:nvCxnSpPr>
        <xdr:cNvPr id="149" name="直線コネクタ 148"/>
        <xdr:cNvCxnSpPr/>
      </xdr:nvCxnSpPr>
      <xdr:spPr>
        <a:xfrm>
          <a:off x="14084300" y="5996037"/>
          <a:ext cx="7112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24215</xdr:rowOff>
    </xdr:from>
    <xdr:to>
      <xdr:col>68</xdr:col>
      <xdr:colOff>123825</xdr:colOff>
      <xdr:row>30</xdr:row>
      <xdr:rowOff>125815</xdr:rowOff>
    </xdr:to>
    <xdr:sp macro="" textlink="">
      <xdr:nvSpPr>
        <xdr:cNvPr id="150" name="楕円 149"/>
        <xdr:cNvSpPr/>
      </xdr:nvSpPr>
      <xdr:spPr>
        <a:xfrm>
          <a:off x="13271500" y="5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75015</xdr:rowOff>
    </xdr:from>
    <xdr:to>
      <xdr:col>72</xdr:col>
      <xdr:colOff>73025</xdr:colOff>
      <xdr:row>30</xdr:row>
      <xdr:rowOff>81012</xdr:rowOff>
    </xdr:to>
    <xdr:cxnSp macro="">
      <xdr:nvCxnSpPr>
        <xdr:cNvPr id="151" name="直線コネクタ 150"/>
        <xdr:cNvCxnSpPr/>
      </xdr:nvCxnSpPr>
      <xdr:spPr>
        <a:xfrm>
          <a:off x="13322300" y="5990040"/>
          <a:ext cx="762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10661</xdr:rowOff>
    </xdr:from>
    <xdr:to>
      <xdr:col>64</xdr:col>
      <xdr:colOff>123825</xdr:colOff>
      <xdr:row>30</xdr:row>
      <xdr:rowOff>112261</xdr:rowOff>
    </xdr:to>
    <xdr:sp macro="" textlink="">
      <xdr:nvSpPr>
        <xdr:cNvPr id="152" name="楕円 151"/>
        <xdr:cNvSpPr/>
      </xdr:nvSpPr>
      <xdr:spPr>
        <a:xfrm>
          <a:off x="12509500" y="5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61461</xdr:rowOff>
    </xdr:from>
    <xdr:to>
      <xdr:col>68</xdr:col>
      <xdr:colOff>73025</xdr:colOff>
      <xdr:row>30</xdr:row>
      <xdr:rowOff>75015</xdr:rowOff>
    </xdr:to>
    <xdr:cxnSp macro="">
      <xdr:nvCxnSpPr>
        <xdr:cNvPr id="153" name="直線コネクタ 152"/>
        <xdr:cNvCxnSpPr/>
      </xdr:nvCxnSpPr>
      <xdr:spPr>
        <a:xfrm>
          <a:off x="12560300" y="5976486"/>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131494</xdr:rowOff>
    </xdr:from>
    <xdr:to>
      <xdr:col>60</xdr:col>
      <xdr:colOff>123825</xdr:colOff>
      <xdr:row>30</xdr:row>
      <xdr:rowOff>61644</xdr:rowOff>
    </xdr:to>
    <xdr:sp macro="" textlink="">
      <xdr:nvSpPr>
        <xdr:cNvPr id="154" name="楕円 153"/>
        <xdr:cNvSpPr/>
      </xdr:nvSpPr>
      <xdr:spPr>
        <a:xfrm>
          <a:off x="11747500" y="58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10844</xdr:rowOff>
    </xdr:from>
    <xdr:to>
      <xdr:col>64</xdr:col>
      <xdr:colOff>73025</xdr:colOff>
      <xdr:row>30</xdr:row>
      <xdr:rowOff>61461</xdr:rowOff>
    </xdr:to>
    <xdr:cxnSp macro="">
      <xdr:nvCxnSpPr>
        <xdr:cNvPr id="155" name="直線コネクタ 154"/>
        <xdr:cNvCxnSpPr/>
      </xdr:nvCxnSpPr>
      <xdr:spPr>
        <a:xfrm>
          <a:off x="11798300" y="5925869"/>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122939</xdr:rowOff>
    </xdr:from>
    <xdr:ext cx="469744" cy="259045"/>
    <xdr:sp macro="" textlink="">
      <xdr:nvSpPr>
        <xdr:cNvPr id="160" name="n_1mainValue債務償還比率"/>
        <xdr:cNvSpPr txBox="1"/>
      </xdr:nvSpPr>
      <xdr:spPr>
        <a:xfrm>
          <a:off x="13836727" y="60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116942</xdr:rowOff>
    </xdr:from>
    <xdr:ext cx="469744" cy="259045"/>
    <xdr:sp macro="" textlink="">
      <xdr:nvSpPr>
        <xdr:cNvPr id="161" name="n_2mainValue債務償還比率"/>
        <xdr:cNvSpPr txBox="1"/>
      </xdr:nvSpPr>
      <xdr:spPr>
        <a:xfrm>
          <a:off x="13087427" y="603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103388</xdr:rowOff>
    </xdr:from>
    <xdr:ext cx="469744" cy="259045"/>
    <xdr:sp macro="" textlink="">
      <xdr:nvSpPr>
        <xdr:cNvPr id="162" name="n_3mainValue債務償還比率"/>
        <xdr:cNvSpPr txBox="1"/>
      </xdr:nvSpPr>
      <xdr:spPr>
        <a:xfrm>
          <a:off x="12325427" y="601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52771</xdr:rowOff>
    </xdr:from>
    <xdr:ext cx="469744" cy="259045"/>
    <xdr:sp macro="" textlink="">
      <xdr:nvSpPr>
        <xdr:cNvPr id="163" name="n_4mainValue債務償還比率"/>
        <xdr:cNvSpPr txBox="1"/>
      </xdr:nvSpPr>
      <xdr:spPr>
        <a:xfrm>
          <a:off x="11563427" y="5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89263</xdr:rowOff>
    </xdr:from>
    <xdr:to>
      <xdr:col>24</xdr:col>
      <xdr:colOff>62865</xdr:colOff>
      <xdr:row>41</xdr:row>
      <xdr:rowOff>138249</xdr:rowOff>
    </xdr:to>
    <xdr:cxnSp macro="">
      <xdr:nvCxnSpPr>
        <xdr:cNvPr id="58" name="直線コネクタ 57"/>
        <xdr:cNvCxnSpPr/>
      </xdr:nvCxnSpPr>
      <xdr:spPr>
        <a:xfrm flipV="1">
          <a:off x="4634865" y="5918563"/>
          <a:ext cx="0" cy="1249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35940</xdr:rowOff>
    </xdr:from>
    <xdr:ext cx="405111" cy="259045"/>
    <xdr:sp macro="" textlink="">
      <xdr:nvSpPr>
        <xdr:cNvPr id="61" name="【道路】&#10;有形固定資産減価償却率最大値テキスト"/>
        <xdr:cNvSpPr txBox="1"/>
      </xdr:nvSpPr>
      <xdr:spPr>
        <a:xfrm>
          <a:off x="4673600" y="56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89263</xdr:rowOff>
    </xdr:from>
    <xdr:to>
      <xdr:col>24</xdr:col>
      <xdr:colOff>152400</xdr:colOff>
      <xdr:row>34</xdr:row>
      <xdr:rowOff>89263</xdr:rowOff>
    </xdr:to>
    <xdr:cxnSp macro="">
      <xdr:nvCxnSpPr>
        <xdr:cNvPr id="62" name="直線コネクタ 61"/>
        <xdr:cNvCxnSpPr/>
      </xdr:nvCxnSpPr>
      <xdr:spPr>
        <a:xfrm>
          <a:off x="4546600" y="591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82204</xdr:rowOff>
    </xdr:from>
    <xdr:ext cx="405111" cy="259045"/>
    <xdr:sp macro="" textlink="">
      <xdr:nvSpPr>
        <xdr:cNvPr id="63" name="【道路】&#10;有形固定資産減価償却率平均値テキスト"/>
        <xdr:cNvSpPr txBox="1"/>
      </xdr:nvSpPr>
      <xdr:spPr>
        <a:xfrm>
          <a:off x="4673600" y="65973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64" name="フローチャート: 判断 63"/>
        <xdr:cNvSpPr/>
      </xdr:nvSpPr>
      <xdr:spPr>
        <a:xfrm>
          <a:off x="45847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10704</xdr:rowOff>
    </xdr:from>
    <xdr:to>
      <xdr:col>10</xdr:col>
      <xdr:colOff>165100</xdr:colOff>
      <xdr:row>38</xdr:row>
      <xdr:rowOff>112304</xdr:rowOff>
    </xdr:to>
    <xdr:sp macro="" textlink="">
      <xdr:nvSpPr>
        <xdr:cNvPr id="67" name="フローチャート: 判断 66"/>
        <xdr:cNvSpPr/>
      </xdr:nvSpPr>
      <xdr:spPr>
        <a:xfrm>
          <a:off x="1968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126637</xdr:rowOff>
    </xdr:from>
    <xdr:to>
      <xdr:col>6</xdr:col>
      <xdr:colOff>38100</xdr:colOff>
      <xdr:row>38</xdr:row>
      <xdr:rowOff>56787</xdr:rowOff>
    </xdr:to>
    <xdr:sp macro="" textlink="">
      <xdr:nvSpPr>
        <xdr:cNvPr id="68" name="フローチャート: 判断 67"/>
        <xdr:cNvSpPr/>
      </xdr:nvSpPr>
      <xdr:spPr>
        <a:xfrm>
          <a:off x="1079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38463</xdr:rowOff>
    </xdr:from>
    <xdr:to>
      <xdr:col>24</xdr:col>
      <xdr:colOff>114300</xdr:colOff>
      <xdr:row>34</xdr:row>
      <xdr:rowOff>140063</xdr:rowOff>
    </xdr:to>
    <xdr:sp macro="" textlink="">
      <xdr:nvSpPr>
        <xdr:cNvPr id="74" name="楕円 73"/>
        <xdr:cNvSpPr/>
      </xdr:nvSpPr>
      <xdr:spPr>
        <a:xfrm>
          <a:off x="4584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162940</xdr:rowOff>
    </xdr:from>
    <xdr:ext cx="405111" cy="259045"/>
    <xdr:sp macro="" textlink="">
      <xdr:nvSpPr>
        <xdr:cNvPr id="75" name="【道路】&#10;有形固定資産減価償却率該当値テキスト"/>
        <xdr:cNvSpPr txBox="1"/>
      </xdr:nvSpPr>
      <xdr:spPr>
        <a:xfrm>
          <a:off x="4673600" y="582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5806</xdr:rowOff>
    </xdr:from>
    <xdr:to>
      <xdr:col>20</xdr:col>
      <xdr:colOff>38100</xdr:colOff>
      <xdr:row>34</xdr:row>
      <xdr:rowOff>107406</xdr:rowOff>
    </xdr:to>
    <xdr:sp macro="" textlink="">
      <xdr:nvSpPr>
        <xdr:cNvPr id="76" name="楕円 75"/>
        <xdr:cNvSpPr/>
      </xdr:nvSpPr>
      <xdr:spPr>
        <a:xfrm>
          <a:off x="3746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56606</xdr:rowOff>
    </xdr:from>
    <xdr:to>
      <xdr:col>24</xdr:col>
      <xdr:colOff>63500</xdr:colOff>
      <xdr:row>34</xdr:row>
      <xdr:rowOff>89263</xdr:rowOff>
    </xdr:to>
    <xdr:cxnSp macro="">
      <xdr:nvCxnSpPr>
        <xdr:cNvPr id="77" name="直線コネクタ 76"/>
        <xdr:cNvCxnSpPr/>
      </xdr:nvCxnSpPr>
      <xdr:spPr>
        <a:xfrm>
          <a:off x="3797300" y="5885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152763</xdr:rowOff>
    </xdr:from>
    <xdr:to>
      <xdr:col>15</xdr:col>
      <xdr:colOff>101600</xdr:colOff>
      <xdr:row>34</xdr:row>
      <xdr:rowOff>82913</xdr:rowOff>
    </xdr:to>
    <xdr:sp macro="" textlink="">
      <xdr:nvSpPr>
        <xdr:cNvPr id="78" name="楕円 77"/>
        <xdr:cNvSpPr/>
      </xdr:nvSpPr>
      <xdr:spPr>
        <a:xfrm>
          <a:off x="2857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32113</xdr:rowOff>
    </xdr:from>
    <xdr:to>
      <xdr:col>19</xdr:col>
      <xdr:colOff>177800</xdr:colOff>
      <xdr:row>34</xdr:row>
      <xdr:rowOff>56606</xdr:rowOff>
    </xdr:to>
    <xdr:cxnSp macro="">
      <xdr:nvCxnSpPr>
        <xdr:cNvPr id="79" name="直線コネクタ 78"/>
        <xdr:cNvCxnSpPr/>
      </xdr:nvCxnSpPr>
      <xdr:spPr>
        <a:xfrm>
          <a:off x="2908300" y="5861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32113</xdr:rowOff>
    </xdr:to>
    <xdr:cxnSp macro="">
      <xdr:nvCxnSpPr>
        <xdr:cNvPr id="81" name="直線コネクタ 80"/>
        <xdr:cNvCxnSpPr/>
      </xdr:nvCxnSpPr>
      <xdr:spPr>
        <a:xfrm>
          <a:off x="2019300" y="5836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108676</xdr:rowOff>
    </xdr:from>
    <xdr:to>
      <xdr:col>6</xdr:col>
      <xdr:colOff>38100</xdr:colOff>
      <xdr:row>34</xdr:row>
      <xdr:rowOff>38826</xdr:rowOff>
    </xdr:to>
    <xdr:sp macro="" textlink="">
      <xdr:nvSpPr>
        <xdr:cNvPr id="82" name="楕円 81"/>
        <xdr:cNvSpPr/>
      </xdr:nvSpPr>
      <xdr:spPr>
        <a:xfrm>
          <a:off x="1079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159476</xdr:rowOff>
    </xdr:from>
    <xdr:to>
      <xdr:col>10</xdr:col>
      <xdr:colOff>114300</xdr:colOff>
      <xdr:row>34</xdr:row>
      <xdr:rowOff>7620</xdr:rowOff>
    </xdr:to>
    <xdr:cxnSp macro="">
      <xdr:nvCxnSpPr>
        <xdr:cNvPr id="83" name="直線コネクタ 82"/>
        <xdr:cNvCxnSpPr/>
      </xdr:nvCxnSpPr>
      <xdr:spPr>
        <a:xfrm>
          <a:off x="1130300" y="58173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84"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86" name="n_3aveValue【道路】&#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87" name="n_4aveValue【道路】&#10;有形固定資産減価償却率"/>
        <xdr:cNvSpPr txBox="1"/>
      </xdr:nvSpPr>
      <xdr:spPr>
        <a:xfrm>
          <a:off x="927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123933</xdr:rowOff>
    </xdr:from>
    <xdr:ext cx="405111" cy="259045"/>
    <xdr:sp macro="" textlink="">
      <xdr:nvSpPr>
        <xdr:cNvPr id="88" name="n_1mainValue【道路】&#10;有形固定資産減価償却率"/>
        <xdr:cNvSpPr txBox="1"/>
      </xdr:nvSpPr>
      <xdr:spPr>
        <a:xfrm>
          <a:off x="3582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99440</xdr:rowOff>
    </xdr:from>
    <xdr:ext cx="405111" cy="259045"/>
    <xdr:sp macro="" textlink="">
      <xdr:nvSpPr>
        <xdr:cNvPr id="89" name="n_2mainValue【道路】&#10;有形固定資産減価償却率"/>
        <xdr:cNvSpPr txBox="1"/>
      </xdr:nvSpPr>
      <xdr:spPr>
        <a:xfrm>
          <a:off x="2705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0" name="n_3mainValue【道路】&#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55353</xdr:rowOff>
    </xdr:from>
    <xdr:ext cx="340478" cy="259045"/>
    <xdr:sp macro="" textlink="">
      <xdr:nvSpPr>
        <xdr:cNvPr id="91" name="n_4mainValue【道路】&#10;有形固定資産減価償却率"/>
        <xdr:cNvSpPr txBox="1"/>
      </xdr:nvSpPr>
      <xdr:spPr>
        <a:xfrm>
          <a:off x="960061" y="554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5" name="直線コネクタ 114"/>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6"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7" name="直線コネクタ 116"/>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8"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9" name="直線コネクタ 118"/>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20"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1" name="フローチャート: 判断 120"/>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2" name="フローチャート: 判断 121"/>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3" name="フローチャート: 判断 122"/>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4" name="フローチャート: 判断 123"/>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5" name="フローチャート: 判断 124"/>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69824</xdr:rowOff>
    </xdr:from>
    <xdr:to>
      <xdr:col>55</xdr:col>
      <xdr:colOff>50800</xdr:colOff>
      <xdr:row>38</xdr:row>
      <xdr:rowOff>171424</xdr:rowOff>
    </xdr:to>
    <xdr:sp macro="" textlink="">
      <xdr:nvSpPr>
        <xdr:cNvPr id="131" name="楕円 130"/>
        <xdr:cNvSpPr/>
      </xdr:nvSpPr>
      <xdr:spPr>
        <a:xfrm>
          <a:off x="10426700" y="65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48251</xdr:rowOff>
    </xdr:from>
    <xdr:ext cx="534377" cy="259045"/>
    <xdr:sp macro="" textlink="">
      <xdr:nvSpPr>
        <xdr:cNvPr id="132" name="【道路】&#10;一人当たり延長該当値テキスト"/>
        <xdr:cNvSpPr txBox="1"/>
      </xdr:nvSpPr>
      <xdr:spPr>
        <a:xfrm>
          <a:off x="10515600" y="65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81255</xdr:rowOff>
    </xdr:from>
    <xdr:to>
      <xdr:col>50</xdr:col>
      <xdr:colOff>165100</xdr:colOff>
      <xdr:row>39</xdr:row>
      <xdr:rowOff>11405</xdr:rowOff>
    </xdr:to>
    <xdr:sp macro="" textlink="">
      <xdr:nvSpPr>
        <xdr:cNvPr id="133" name="楕円 132"/>
        <xdr:cNvSpPr/>
      </xdr:nvSpPr>
      <xdr:spPr>
        <a:xfrm>
          <a:off x="9588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120624</xdr:rowOff>
    </xdr:from>
    <xdr:to>
      <xdr:col>55</xdr:col>
      <xdr:colOff>0</xdr:colOff>
      <xdr:row>38</xdr:row>
      <xdr:rowOff>132055</xdr:rowOff>
    </xdr:to>
    <xdr:cxnSp macro="">
      <xdr:nvCxnSpPr>
        <xdr:cNvPr id="134" name="直線コネクタ 133"/>
        <xdr:cNvCxnSpPr/>
      </xdr:nvCxnSpPr>
      <xdr:spPr>
        <a:xfrm flipV="1">
          <a:off x="9639300" y="66357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92075</xdr:rowOff>
    </xdr:from>
    <xdr:to>
      <xdr:col>46</xdr:col>
      <xdr:colOff>38100</xdr:colOff>
      <xdr:row>39</xdr:row>
      <xdr:rowOff>22225</xdr:rowOff>
    </xdr:to>
    <xdr:sp macro="" textlink="">
      <xdr:nvSpPr>
        <xdr:cNvPr id="135" name="楕円 134"/>
        <xdr:cNvSpPr/>
      </xdr:nvSpPr>
      <xdr:spPr>
        <a:xfrm>
          <a:off x="8699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132055</xdr:rowOff>
    </xdr:from>
    <xdr:to>
      <xdr:col>50</xdr:col>
      <xdr:colOff>114300</xdr:colOff>
      <xdr:row>38</xdr:row>
      <xdr:rowOff>142875</xdr:rowOff>
    </xdr:to>
    <xdr:cxnSp macro="">
      <xdr:nvCxnSpPr>
        <xdr:cNvPr id="136" name="直線コネクタ 135"/>
        <xdr:cNvCxnSpPr/>
      </xdr:nvCxnSpPr>
      <xdr:spPr>
        <a:xfrm flipV="1">
          <a:off x="8750300" y="6647155"/>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102438</xdr:rowOff>
    </xdr:from>
    <xdr:to>
      <xdr:col>41</xdr:col>
      <xdr:colOff>101600</xdr:colOff>
      <xdr:row>39</xdr:row>
      <xdr:rowOff>32588</xdr:rowOff>
    </xdr:to>
    <xdr:sp macro="" textlink="">
      <xdr:nvSpPr>
        <xdr:cNvPr id="137" name="楕円 136"/>
        <xdr:cNvSpPr/>
      </xdr:nvSpPr>
      <xdr:spPr>
        <a:xfrm>
          <a:off x="7810500" y="66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142875</xdr:rowOff>
    </xdr:from>
    <xdr:to>
      <xdr:col>45</xdr:col>
      <xdr:colOff>177800</xdr:colOff>
      <xdr:row>38</xdr:row>
      <xdr:rowOff>153238</xdr:rowOff>
    </xdr:to>
    <xdr:cxnSp macro="">
      <xdr:nvCxnSpPr>
        <xdr:cNvPr id="138" name="直線コネクタ 137"/>
        <xdr:cNvCxnSpPr/>
      </xdr:nvCxnSpPr>
      <xdr:spPr>
        <a:xfrm flipV="1">
          <a:off x="7861300" y="6657975"/>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112878</xdr:rowOff>
    </xdr:from>
    <xdr:to>
      <xdr:col>36</xdr:col>
      <xdr:colOff>165100</xdr:colOff>
      <xdr:row>39</xdr:row>
      <xdr:rowOff>43028</xdr:rowOff>
    </xdr:to>
    <xdr:sp macro="" textlink="">
      <xdr:nvSpPr>
        <xdr:cNvPr id="139" name="楕円 138"/>
        <xdr:cNvSpPr/>
      </xdr:nvSpPr>
      <xdr:spPr>
        <a:xfrm>
          <a:off x="6921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153238</xdr:rowOff>
    </xdr:from>
    <xdr:to>
      <xdr:col>41</xdr:col>
      <xdr:colOff>50800</xdr:colOff>
      <xdr:row>38</xdr:row>
      <xdr:rowOff>163678</xdr:rowOff>
    </xdr:to>
    <xdr:cxnSp macro="">
      <xdr:nvCxnSpPr>
        <xdr:cNvPr id="140" name="直線コネクタ 139"/>
        <xdr:cNvCxnSpPr/>
      </xdr:nvCxnSpPr>
      <xdr:spPr>
        <a:xfrm flipV="1">
          <a:off x="6972300" y="6668338"/>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1"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2"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3"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4"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2532</xdr:rowOff>
    </xdr:from>
    <xdr:ext cx="534377" cy="259045"/>
    <xdr:sp macro="" textlink="">
      <xdr:nvSpPr>
        <xdr:cNvPr id="145" name="n_1mainValue【道路】&#10;一人当たり延長"/>
        <xdr:cNvSpPr txBox="1"/>
      </xdr:nvSpPr>
      <xdr:spPr>
        <a:xfrm>
          <a:off x="9359411" y="668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13352</xdr:rowOff>
    </xdr:from>
    <xdr:ext cx="534377" cy="259045"/>
    <xdr:sp macro="" textlink="">
      <xdr:nvSpPr>
        <xdr:cNvPr id="146" name="n_2mainValue【道路】&#10;一人当たり延長"/>
        <xdr:cNvSpPr txBox="1"/>
      </xdr:nvSpPr>
      <xdr:spPr>
        <a:xfrm>
          <a:off x="8483111" y="66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23715</xdr:rowOff>
    </xdr:from>
    <xdr:ext cx="534377" cy="259045"/>
    <xdr:sp macro="" textlink="">
      <xdr:nvSpPr>
        <xdr:cNvPr id="147" name="n_3mainValue【道路】&#10;一人当たり延長"/>
        <xdr:cNvSpPr txBox="1"/>
      </xdr:nvSpPr>
      <xdr:spPr>
        <a:xfrm>
          <a:off x="7594111" y="67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34155</xdr:rowOff>
    </xdr:from>
    <xdr:ext cx="534377" cy="259045"/>
    <xdr:sp macro="" textlink="">
      <xdr:nvSpPr>
        <xdr:cNvPr id="148" name="n_4mainValue【道路】&#10;一人当たり延長"/>
        <xdr:cNvSpPr txBox="1"/>
      </xdr:nvSpPr>
      <xdr:spPr>
        <a:xfrm>
          <a:off x="6705111" y="67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3" name="直線コネクタ 172"/>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4"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5" name="直線コネクタ 174"/>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6"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7" name="直線コネクタ 176"/>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80" name="フローチャート: 判断 179"/>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1" name="フローチャート: 判断 1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2" name="フローチャート: 判断 181"/>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3" name="フローチャート: 判断 182"/>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橋りょう・トンネ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91" name="楕円 190"/>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80010</xdr:rowOff>
    </xdr:to>
    <xdr:cxnSp macro="">
      <xdr:nvCxnSpPr>
        <xdr:cNvPr id="192" name="直線コネクタ 191"/>
        <xdr:cNvCxnSpPr/>
      </xdr:nvCxnSpPr>
      <xdr:spPr>
        <a:xfrm>
          <a:off x="3797300" y="105251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93" name="楕円 192"/>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66675</xdr:rowOff>
    </xdr:to>
    <xdr:cxnSp macro="">
      <xdr:nvCxnSpPr>
        <xdr:cNvPr id="194" name="直線コネクタ 193"/>
        <xdr:cNvCxnSpPr/>
      </xdr:nvCxnSpPr>
      <xdr:spPr>
        <a:xfrm>
          <a:off x="2908300" y="10494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5" name="楕円 194"/>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36195</xdr:rowOff>
    </xdr:to>
    <xdr:cxnSp macro="">
      <xdr:nvCxnSpPr>
        <xdr:cNvPr id="196" name="直線コネクタ 195"/>
        <xdr:cNvCxnSpPr/>
      </xdr:nvCxnSpPr>
      <xdr:spPr>
        <a:xfrm>
          <a:off x="2019300" y="10466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7" name="楕円 196"/>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61</xdr:row>
      <xdr:rowOff>7620</xdr:rowOff>
    </xdr:to>
    <xdr:cxnSp macro="">
      <xdr:nvCxnSpPr>
        <xdr:cNvPr id="198" name="直線コネクタ 197"/>
        <xdr:cNvCxnSpPr/>
      </xdr:nvCxnSpPr>
      <xdr:spPr>
        <a:xfrm>
          <a:off x="1130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9"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0"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1"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2"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108602</xdr:rowOff>
    </xdr:from>
    <xdr:ext cx="405111" cy="259045"/>
    <xdr:sp macro="" textlink="">
      <xdr:nvSpPr>
        <xdr:cNvPr id="203" name="n_1mainValue【橋りょう・トンネ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204" name="n_2mainValue【橋りょう・トンネル】&#10;有形固定資産減価償却率"/>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5" name="n_3mainValue【橋りょう・トンネ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6" name="n_4main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2" name="直線コネクタ 23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4" name="直線コネクタ 23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6" name="直線コネクタ 23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8" name="フローチャート: 判断 23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9" name="フローチャート: 判断 23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40" name="フローチャート: 判断 23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1" name="フローチャート: 判断 24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2" name="フローチャート: 判断 24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62550</xdr:rowOff>
    </xdr:from>
    <xdr:to>
      <xdr:col>55</xdr:col>
      <xdr:colOff>50800</xdr:colOff>
      <xdr:row>61</xdr:row>
      <xdr:rowOff>164150</xdr:rowOff>
    </xdr:to>
    <xdr:sp macro="" textlink="">
      <xdr:nvSpPr>
        <xdr:cNvPr id="248" name="楕円 247"/>
        <xdr:cNvSpPr/>
      </xdr:nvSpPr>
      <xdr:spPr>
        <a:xfrm>
          <a:off x="10426700" y="105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85427</xdr:rowOff>
    </xdr:from>
    <xdr:ext cx="599010" cy="259045"/>
    <xdr:sp macro="" textlink="">
      <xdr:nvSpPr>
        <xdr:cNvPr id="249" name="【橋りょう・トンネル】&#10;一人当たり有形固定資産（償却資産）額該当値テキスト"/>
        <xdr:cNvSpPr txBox="1"/>
      </xdr:nvSpPr>
      <xdr:spPr>
        <a:xfrm>
          <a:off x="10515600" y="103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77265</xdr:rowOff>
    </xdr:from>
    <xdr:to>
      <xdr:col>50</xdr:col>
      <xdr:colOff>165100</xdr:colOff>
      <xdr:row>62</xdr:row>
      <xdr:rowOff>7415</xdr:rowOff>
    </xdr:to>
    <xdr:sp macro="" textlink="">
      <xdr:nvSpPr>
        <xdr:cNvPr id="250" name="楕円 249"/>
        <xdr:cNvSpPr/>
      </xdr:nvSpPr>
      <xdr:spPr>
        <a:xfrm>
          <a:off x="9588500" y="105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113350</xdr:rowOff>
    </xdr:from>
    <xdr:to>
      <xdr:col>55</xdr:col>
      <xdr:colOff>0</xdr:colOff>
      <xdr:row>61</xdr:row>
      <xdr:rowOff>128065</xdr:rowOff>
    </xdr:to>
    <xdr:cxnSp macro="">
      <xdr:nvCxnSpPr>
        <xdr:cNvPr id="251" name="直線コネクタ 250"/>
        <xdr:cNvCxnSpPr/>
      </xdr:nvCxnSpPr>
      <xdr:spPr>
        <a:xfrm flipV="1">
          <a:off x="9639300" y="10571800"/>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82273</xdr:rowOff>
    </xdr:from>
    <xdr:to>
      <xdr:col>46</xdr:col>
      <xdr:colOff>38100</xdr:colOff>
      <xdr:row>62</xdr:row>
      <xdr:rowOff>12423</xdr:rowOff>
    </xdr:to>
    <xdr:sp macro="" textlink="">
      <xdr:nvSpPr>
        <xdr:cNvPr id="252" name="楕円 251"/>
        <xdr:cNvSpPr/>
      </xdr:nvSpPr>
      <xdr:spPr>
        <a:xfrm>
          <a:off x="8699500" y="105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128065</xdr:rowOff>
    </xdr:from>
    <xdr:to>
      <xdr:col>50</xdr:col>
      <xdr:colOff>114300</xdr:colOff>
      <xdr:row>61</xdr:row>
      <xdr:rowOff>133073</xdr:rowOff>
    </xdr:to>
    <xdr:cxnSp macro="">
      <xdr:nvCxnSpPr>
        <xdr:cNvPr id="253" name="直線コネクタ 252"/>
        <xdr:cNvCxnSpPr/>
      </xdr:nvCxnSpPr>
      <xdr:spPr>
        <a:xfrm flipV="1">
          <a:off x="8750300" y="10586515"/>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91650</xdr:rowOff>
    </xdr:from>
    <xdr:to>
      <xdr:col>41</xdr:col>
      <xdr:colOff>101600</xdr:colOff>
      <xdr:row>62</xdr:row>
      <xdr:rowOff>21800</xdr:rowOff>
    </xdr:to>
    <xdr:sp macro="" textlink="">
      <xdr:nvSpPr>
        <xdr:cNvPr id="254" name="楕円 253"/>
        <xdr:cNvSpPr/>
      </xdr:nvSpPr>
      <xdr:spPr>
        <a:xfrm>
          <a:off x="7810500" y="105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133073</xdr:rowOff>
    </xdr:from>
    <xdr:to>
      <xdr:col>45</xdr:col>
      <xdr:colOff>177800</xdr:colOff>
      <xdr:row>61</xdr:row>
      <xdr:rowOff>142450</xdr:rowOff>
    </xdr:to>
    <xdr:cxnSp macro="">
      <xdr:nvCxnSpPr>
        <xdr:cNvPr id="255" name="直線コネクタ 254"/>
        <xdr:cNvCxnSpPr/>
      </xdr:nvCxnSpPr>
      <xdr:spPr>
        <a:xfrm flipV="1">
          <a:off x="7861300" y="10591523"/>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100544</xdr:rowOff>
    </xdr:from>
    <xdr:to>
      <xdr:col>36</xdr:col>
      <xdr:colOff>165100</xdr:colOff>
      <xdr:row>62</xdr:row>
      <xdr:rowOff>30694</xdr:rowOff>
    </xdr:to>
    <xdr:sp macro="" textlink="">
      <xdr:nvSpPr>
        <xdr:cNvPr id="256" name="楕円 255"/>
        <xdr:cNvSpPr/>
      </xdr:nvSpPr>
      <xdr:spPr>
        <a:xfrm>
          <a:off x="6921500" y="105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142450</xdr:rowOff>
    </xdr:from>
    <xdr:to>
      <xdr:col>41</xdr:col>
      <xdr:colOff>50800</xdr:colOff>
      <xdr:row>61</xdr:row>
      <xdr:rowOff>151344</xdr:rowOff>
    </xdr:to>
    <xdr:cxnSp macro="">
      <xdr:nvCxnSpPr>
        <xdr:cNvPr id="257" name="直線コネクタ 256"/>
        <xdr:cNvCxnSpPr/>
      </xdr:nvCxnSpPr>
      <xdr:spPr>
        <a:xfrm flipV="1">
          <a:off x="6972300" y="10600900"/>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8"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9"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60"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1"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23942</xdr:rowOff>
    </xdr:from>
    <xdr:ext cx="599010" cy="259045"/>
    <xdr:sp macro="" textlink="">
      <xdr:nvSpPr>
        <xdr:cNvPr id="262" name="n_1mainValue【橋りょう・トンネル】&#10;一人当たり有形固定資産（償却資産）額"/>
        <xdr:cNvSpPr txBox="1"/>
      </xdr:nvSpPr>
      <xdr:spPr>
        <a:xfrm>
          <a:off x="9327095" y="10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28950</xdr:rowOff>
    </xdr:from>
    <xdr:ext cx="599010" cy="259045"/>
    <xdr:sp macro="" textlink="">
      <xdr:nvSpPr>
        <xdr:cNvPr id="263" name="n_2mainValue【橋りょう・トンネル】&#10;一人当たり有形固定資産（償却資産）額"/>
        <xdr:cNvSpPr txBox="1"/>
      </xdr:nvSpPr>
      <xdr:spPr>
        <a:xfrm>
          <a:off x="8450795" y="1031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38327</xdr:rowOff>
    </xdr:from>
    <xdr:ext cx="599010" cy="259045"/>
    <xdr:sp macro="" textlink="">
      <xdr:nvSpPr>
        <xdr:cNvPr id="264" name="n_3mainValue【橋りょう・トンネル】&#10;一人当たり有形固定資産（償却資産）額"/>
        <xdr:cNvSpPr txBox="1"/>
      </xdr:nvSpPr>
      <xdr:spPr>
        <a:xfrm>
          <a:off x="7561795" y="103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47221</xdr:rowOff>
    </xdr:from>
    <xdr:ext cx="599010" cy="259045"/>
    <xdr:sp macro="" textlink="">
      <xdr:nvSpPr>
        <xdr:cNvPr id="265" name="n_4mainValue【橋りょう・トンネル】&#10;一人当たり有形固定資産（償却資産）額"/>
        <xdr:cNvSpPr txBox="1"/>
      </xdr:nvSpPr>
      <xdr:spPr>
        <a:xfrm>
          <a:off x="6672795" y="1033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90" name="直線コネクタ 289"/>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1"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2" name="直線コネクタ 291"/>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3"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4" name="直線コネクタ 293"/>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7" name="フローチャート: 判断 296"/>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8" name="フローチャート: 判断 297"/>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9" name="フローチャート: 判断 298"/>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300" name="フローチャート: 判断 299"/>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6" name="楕円 305"/>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7" name="【公営住宅】&#10;有形固定資産減価償却率該当値テキスト"/>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148589</xdr:rowOff>
    </xdr:to>
    <xdr:cxnSp macro="">
      <xdr:nvCxnSpPr>
        <xdr:cNvPr id="309" name="直線コネクタ 308"/>
        <xdr:cNvCxnSpPr/>
      </xdr:nvCxnSpPr>
      <xdr:spPr>
        <a:xfrm flipV="1">
          <a:off x="3797300" y="141846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310" name="楕円 309"/>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3811</xdr:rowOff>
    </xdr:to>
    <xdr:cxnSp macro="">
      <xdr:nvCxnSpPr>
        <xdr:cNvPr id="311" name="直線コネクタ 310"/>
        <xdr:cNvCxnSpPr/>
      </xdr:nvCxnSpPr>
      <xdr:spPr>
        <a:xfrm flipV="1">
          <a:off x="2908300" y="14207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2" name="楕円 311"/>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83</xdr:row>
      <xdr:rowOff>3811</xdr:rowOff>
    </xdr:to>
    <xdr:cxnSp macro="">
      <xdr:nvCxnSpPr>
        <xdr:cNvPr id="313" name="直線コネクタ 312"/>
        <xdr:cNvCxnSpPr/>
      </xdr:nvCxnSpPr>
      <xdr:spPr>
        <a:xfrm>
          <a:off x="2019300" y="14150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4" name="楕円 313"/>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91439</xdr:rowOff>
    </xdr:to>
    <xdr:cxnSp macro="">
      <xdr:nvCxnSpPr>
        <xdr:cNvPr id="315" name="直線コネクタ 314"/>
        <xdr:cNvCxnSpPr/>
      </xdr:nvCxnSpPr>
      <xdr:spPr>
        <a:xfrm>
          <a:off x="1130300" y="14104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6"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7"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8"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9"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21" name="n_2main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2" name="n_3main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113047</xdr:rowOff>
    </xdr:from>
    <xdr:ext cx="405111" cy="259045"/>
    <xdr:sp macro="" textlink="">
      <xdr:nvSpPr>
        <xdr:cNvPr id="323" name="n_4mainValue【公営住宅】&#10;有形固定資産減価償却率"/>
        <xdr:cNvSpPr txBox="1"/>
      </xdr:nvSpPr>
      <xdr:spPr>
        <a:xfrm>
          <a:off x="927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7" name="直線コネクタ 346"/>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50"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1" name="直線コネクタ 350"/>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2"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3" name="フローチャート: 判断 352"/>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4" name="フローチャート: 判断 353"/>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5" name="フローチャート: 判断 354"/>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6" name="フローチャート: 判断 355"/>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7" name="フローチャート: 判断 356"/>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363" name="楕円 362"/>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163465</xdr:rowOff>
    </xdr:from>
    <xdr:ext cx="469744" cy="259045"/>
    <xdr:sp macro="" textlink="">
      <xdr:nvSpPr>
        <xdr:cNvPr id="364" name="【公営住宅】&#10;一人当たり面積該当値テキスト"/>
        <xdr:cNvSpPr txBox="1"/>
      </xdr:nvSpPr>
      <xdr:spPr>
        <a:xfrm>
          <a:off x="10515600"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xdr:rowOff>
    </xdr:from>
    <xdr:to>
      <xdr:col>50</xdr:col>
      <xdr:colOff>165100</xdr:colOff>
      <xdr:row>85</xdr:row>
      <xdr:rowOff>108331</xdr:rowOff>
    </xdr:to>
    <xdr:sp macro="" textlink="">
      <xdr:nvSpPr>
        <xdr:cNvPr id="365" name="楕円 364"/>
        <xdr:cNvSpPr/>
      </xdr:nvSpPr>
      <xdr:spPr>
        <a:xfrm>
          <a:off x="9588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57531</xdr:rowOff>
    </xdr:from>
    <xdr:to>
      <xdr:col>55</xdr:col>
      <xdr:colOff>0</xdr:colOff>
      <xdr:row>85</xdr:row>
      <xdr:rowOff>64388</xdr:rowOff>
    </xdr:to>
    <xdr:cxnSp macro="">
      <xdr:nvCxnSpPr>
        <xdr:cNvPr id="366" name="直線コネクタ 365"/>
        <xdr:cNvCxnSpPr/>
      </xdr:nvCxnSpPr>
      <xdr:spPr>
        <a:xfrm>
          <a:off x="9639300" y="1463078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20065</xdr:rowOff>
    </xdr:from>
    <xdr:to>
      <xdr:col>46</xdr:col>
      <xdr:colOff>38100</xdr:colOff>
      <xdr:row>85</xdr:row>
      <xdr:rowOff>121665</xdr:rowOff>
    </xdr:to>
    <xdr:sp macro="" textlink="">
      <xdr:nvSpPr>
        <xdr:cNvPr id="367" name="楕円 366"/>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57531</xdr:rowOff>
    </xdr:from>
    <xdr:to>
      <xdr:col>50</xdr:col>
      <xdr:colOff>114300</xdr:colOff>
      <xdr:row>85</xdr:row>
      <xdr:rowOff>70865</xdr:rowOff>
    </xdr:to>
    <xdr:cxnSp macro="">
      <xdr:nvCxnSpPr>
        <xdr:cNvPr id="368" name="直線コネクタ 367"/>
        <xdr:cNvCxnSpPr/>
      </xdr:nvCxnSpPr>
      <xdr:spPr>
        <a:xfrm flipV="1">
          <a:off x="8750300" y="1463078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22733</xdr:rowOff>
    </xdr:from>
    <xdr:to>
      <xdr:col>41</xdr:col>
      <xdr:colOff>101600</xdr:colOff>
      <xdr:row>85</xdr:row>
      <xdr:rowOff>124333</xdr:rowOff>
    </xdr:to>
    <xdr:sp macro="" textlink="">
      <xdr:nvSpPr>
        <xdr:cNvPr id="369" name="楕円 368"/>
        <xdr:cNvSpPr/>
      </xdr:nvSpPr>
      <xdr:spPr>
        <a:xfrm>
          <a:off x="7810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73533</xdr:rowOff>
    </xdr:to>
    <xdr:cxnSp macro="">
      <xdr:nvCxnSpPr>
        <xdr:cNvPr id="370" name="直線コネクタ 369"/>
        <xdr:cNvCxnSpPr/>
      </xdr:nvCxnSpPr>
      <xdr:spPr>
        <a:xfrm flipV="1">
          <a:off x="7861300" y="146441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26543</xdr:rowOff>
    </xdr:from>
    <xdr:to>
      <xdr:col>36</xdr:col>
      <xdr:colOff>165100</xdr:colOff>
      <xdr:row>85</xdr:row>
      <xdr:rowOff>128143</xdr:rowOff>
    </xdr:to>
    <xdr:sp macro="" textlink="">
      <xdr:nvSpPr>
        <xdr:cNvPr id="371" name="楕円 370"/>
        <xdr:cNvSpPr/>
      </xdr:nvSpPr>
      <xdr:spPr>
        <a:xfrm>
          <a:off x="6921500" y="14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73533</xdr:rowOff>
    </xdr:from>
    <xdr:to>
      <xdr:col>41</xdr:col>
      <xdr:colOff>50800</xdr:colOff>
      <xdr:row>85</xdr:row>
      <xdr:rowOff>77343</xdr:rowOff>
    </xdr:to>
    <xdr:cxnSp macro="">
      <xdr:nvCxnSpPr>
        <xdr:cNvPr id="372" name="直線コネクタ 371"/>
        <xdr:cNvCxnSpPr/>
      </xdr:nvCxnSpPr>
      <xdr:spPr>
        <a:xfrm flipV="1">
          <a:off x="6972300" y="146467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3"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4"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5"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6"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99458</xdr:rowOff>
    </xdr:from>
    <xdr:ext cx="469744" cy="259045"/>
    <xdr:sp macro="" textlink="">
      <xdr:nvSpPr>
        <xdr:cNvPr id="377" name="n_1mainValue【公営住宅】&#10;一人当たり面積"/>
        <xdr:cNvSpPr txBox="1"/>
      </xdr:nvSpPr>
      <xdr:spPr>
        <a:xfrm>
          <a:off x="9391727"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78" name="n_2mainValue【公営住宅】&#10;一人当たり面積"/>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115460</xdr:rowOff>
    </xdr:from>
    <xdr:ext cx="469744" cy="259045"/>
    <xdr:sp macro="" textlink="">
      <xdr:nvSpPr>
        <xdr:cNvPr id="379" name="n_3mainValue【公営住宅】&#10;一人当たり面積"/>
        <xdr:cNvSpPr txBox="1"/>
      </xdr:nvSpPr>
      <xdr:spPr>
        <a:xfrm>
          <a:off x="76264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119270</xdr:rowOff>
    </xdr:from>
    <xdr:ext cx="469744" cy="259045"/>
    <xdr:sp macro="" textlink="">
      <xdr:nvSpPr>
        <xdr:cNvPr id="380" name="n_4mainValue【公営住宅】&#10;一人当たり面積"/>
        <xdr:cNvSpPr txBox="1"/>
      </xdr:nvSpPr>
      <xdr:spPr>
        <a:xfrm>
          <a:off x="6737427" y="146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1" name="直線コネクタ 420"/>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4"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5" name="直線コネクタ 424"/>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8" name="フローチャート: 判断 42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9" name="フローチャート: 判断 428"/>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30" name="フローチャート: 判断 429"/>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1" name="フローチャート: 判断 430"/>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437" name="楕円 436"/>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438" name="【認定こども園・幼稚園・保育所】&#10;有形固定資産減価償却率該当値テキスト"/>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439" name="楕円 438"/>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37</xdr:row>
      <xdr:rowOff>137160</xdr:rowOff>
    </xdr:to>
    <xdr:cxnSp macro="">
      <xdr:nvCxnSpPr>
        <xdr:cNvPr id="440" name="直線コネクタ 439"/>
        <xdr:cNvCxnSpPr/>
      </xdr:nvCxnSpPr>
      <xdr:spPr>
        <a:xfrm flipV="1">
          <a:off x="15481300" y="6276975"/>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41" name="楕円 440"/>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39</xdr:row>
      <xdr:rowOff>15240</xdr:rowOff>
    </xdr:to>
    <xdr:cxnSp macro="">
      <xdr:nvCxnSpPr>
        <xdr:cNvPr id="442" name="直線コネクタ 441"/>
        <xdr:cNvCxnSpPr/>
      </xdr:nvCxnSpPr>
      <xdr:spPr>
        <a:xfrm flipV="1">
          <a:off x="14592300" y="64808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43" name="楕円 442"/>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15240</xdr:rowOff>
    </xdr:to>
    <xdr:cxnSp macro="">
      <xdr:nvCxnSpPr>
        <xdr:cNvPr id="444" name="直線コネクタ 443"/>
        <xdr:cNvCxnSpPr/>
      </xdr:nvCxnSpPr>
      <xdr:spPr>
        <a:xfrm>
          <a:off x="13703300" y="6657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5" name="楕円 444"/>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142875</xdr:rowOff>
    </xdr:to>
    <xdr:cxnSp macro="">
      <xdr:nvCxnSpPr>
        <xdr:cNvPr id="446" name="直線コネクタ 445"/>
        <xdr:cNvCxnSpPr/>
      </xdr:nvCxnSpPr>
      <xdr:spPr>
        <a:xfrm>
          <a:off x="12814300" y="66141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7"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8"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9"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50"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7637</xdr:rowOff>
    </xdr:from>
    <xdr:ext cx="405111" cy="259045"/>
    <xdr:sp macro="" textlink="">
      <xdr:nvSpPr>
        <xdr:cNvPr id="451" name="n_1mainValue【認定こども園・幼稚園・保育所】&#10;有形固定資産減価償却率"/>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52"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453" name="n_3mainValue【認定こども園・幼稚園・保育所】&#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4" name="n_4mainValue【認定こども園・幼稚園・保育所】&#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6" name="直線コネクタ 475"/>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9"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80" name="直線コネクタ 479"/>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1"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2" name="フローチャート: 判断 481"/>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3" name="フローチャート: 判断 48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5" name="フローチャート: 判断 484"/>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6" name="フローチャート: 判断 485"/>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492" name="楕円 491"/>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493" name="【認定こども園・幼稚園・保育所】&#10;一人当たり面積該当値テキスト"/>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155702</xdr:rowOff>
    </xdr:from>
    <xdr:to>
      <xdr:col>112</xdr:col>
      <xdr:colOff>38100</xdr:colOff>
      <xdr:row>38</xdr:row>
      <xdr:rowOff>85852</xdr:rowOff>
    </xdr:to>
    <xdr:sp macro="" textlink="">
      <xdr:nvSpPr>
        <xdr:cNvPr id="494" name="楕円 493"/>
        <xdr:cNvSpPr/>
      </xdr:nvSpPr>
      <xdr:spPr>
        <a:xfrm>
          <a:off x="2127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38</xdr:row>
      <xdr:rowOff>35052</xdr:rowOff>
    </xdr:to>
    <xdr:cxnSp macro="">
      <xdr:nvCxnSpPr>
        <xdr:cNvPr id="495" name="直線コネクタ 494"/>
        <xdr:cNvCxnSpPr/>
      </xdr:nvCxnSpPr>
      <xdr:spPr>
        <a:xfrm flipV="1">
          <a:off x="21323300" y="64541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20828</xdr:rowOff>
    </xdr:from>
    <xdr:to>
      <xdr:col>107</xdr:col>
      <xdr:colOff>101600</xdr:colOff>
      <xdr:row>38</xdr:row>
      <xdr:rowOff>122428</xdr:rowOff>
    </xdr:to>
    <xdr:sp macro="" textlink="">
      <xdr:nvSpPr>
        <xdr:cNvPr id="496" name="楕円 495"/>
        <xdr:cNvSpPr/>
      </xdr:nvSpPr>
      <xdr:spPr>
        <a:xfrm>
          <a:off x="2038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35052</xdr:rowOff>
    </xdr:from>
    <xdr:to>
      <xdr:col>111</xdr:col>
      <xdr:colOff>177800</xdr:colOff>
      <xdr:row>38</xdr:row>
      <xdr:rowOff>71628</xdr:rowOff>
    </xdr:to>
    <xdr:cxnSp macro="">
      <xdr:nvCxnSpPr>
        <xdr:cNvPr id="497" name="直線コネクタ 496"/>
        <xdr:cNvCxnSpPr/>
      </xdr:nvCxnSpPr>
      <xdr:spPr>
        <a:xfrm flipV="1">
          <a:off x="20434300" y="65501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498" name="楕円 497"/>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71628</xdr:rowOff>
    </xdr:from>
    <xdr:to>
      <xdr:col>107</xdr:col>
      <xdr:colOff>50800</xdr:colOff>
      <xdr:row>38</xdr:row>
      <xdr:rowOff>83058</xdr:rowOff>
    </xdr:to>
    <xdr:cxnSp macro="">
      <xdr:nvCxnSpPr>
        <xdr:cNvPr id="499" name="直線コネクタ 498"/>
        <xdr:cNvCxnSpPr/>
      </xdr:nvCxnSpPr>
      <xdr:spPr>
        <a:xfrm flipV="1">
          <a:off x="19545300" y="65867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41402</xdr:rowOff>
    </xdr:from>
    <xdr:to>
      <xdr:col>98</xdr:col>
      <xdr:colOff>38100</xdr:colOff>
      <xdr:row>38</xdr:row>
      <xdr:rowOff>143002</xdr:rowOff>
    </xdr:to>
    <xdr:sp macro="" textlink="">
      <xdr:nvSpPr>
        <xdr:cNvPr id="500" name="楕円 499"/>
        <xdr:cNvSpPr/>
      </xdr:nvSpPr>
      <xdr:spPr>
        <a:xfrm>
          <a:off x="18605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83058</xdr:rowOff>
    </xdr:from>
    <xdr:to>
      <xdr:col>102</xdr:col>
      <xdr:colOff>114300</xdr:colOff>
      <xdr:row>38</xdr:row>
      <xdr:rowOff>92202</xdr:rowOff>
    </xdr:to>
    <xdr:cxnSp macro="">
      <xdr:nvCxnSpPr>
        <xdr:cNvPr id="501" name="直線コネクタ 500"/>
        <xdr:cNvCxnSpPr/>
      </xdr:nvCxnSpPr>
      <xdr:spPr>
        <a:xfrm flipV="1">
          <a:off x="18656300" y="65981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2"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4"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5"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102379</xdr:rowOff>
    </xdr:from>
    <xdr:ext cx="469744" cy="259045"/>
    <xdr:sp macro="" textlink="">
      <xdr:nvSpPr>
        <xdr:cNvPr id="506" name="n_1mainValue【認定こども園・幼稚園・保育所】&#10;一人当たり面積"/>
        <xdr:cNvSpPr txBox="1"/>
      </xdr:nvSpPr>
      <xdr:spPr>
        <a:xfrm>
          <a:off x="21075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138955</xdr:rowOff>
    </xdr:from>
    <xdr:ext cx="469744" cy="259045"/>
    <xdr:sp macro="" textlink="">
      <xdr:nvSpPr>
        <xdr:cNvPr id="507" name="n_2mainValue【認定こども園・幼稚園・保育所】&#10;一人当たり面積"/>
        <xdr:cNvSpPr txBox="1"/>
      </xdr:nvSpPr>
      <xdr:spPr>
        <a:xfrm>
          <a:off x="20199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150385</xdr:rowOff>
    </xdr:from>
    <xdr:ext cx="469744" cy="259045"/>
    <xdr:sp macro="" textlink="">
      <xdr:nvSpPr>
        <xdr:cNvPr id="508" name="n_3mainValue【認定こども園・幼稚園・保育所】&#10;一人当たり面積"/>
        <xdr:cNvSpPr txBox="1"/>
      </xdr:nvSpPr>
      <xdr:spPr>
        <a:xfrm>
          <a:off x="19310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159529</xdr:rowOff>
    </xdr:from>
    <xdr:ext cx="469744" cy="259045"/>
    <xdr:sp macro="" textlink="">
      <xdr:nvSpPr>
        <xdr:cNvPr id="509" name="n_4mainValue【認定こども園・幼稚園・保育所】&#10;一人当たり面積"/>
        <xdr:cNvSpPr txBox="1"/>
      </xdr:nvSpPr>
      <xdr:spPr>
        <a:xfrm>
          <a:off x="18421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2" name="直線コネクタ 531"/>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3"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4" name="直線コネクタ 533"/>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5"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6" name="直線コネクタ 535"/>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7"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8" name="フローチャート: 判断 537"/>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9" name="フローチャート: 判断 538"/>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40" name="フローチャート: 判断 539"/>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1" name="フローチャート: 判断 540"/>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2" name="フローチャート: 判断 541"/>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36068</xdr:rowOff>
    </xdr:from>
    <xdr:to>
      <xdr:col>85</xdr:col>
      <xdr:colOff>177800</xdr:colOff>
      <xdr:row>61</xdr:row>
      <xdr:rowOff>137668</xdr:rowOff>
    </xdr:to>
    <xdr:sp macro="" textlink="">
      <xdr:nvSpPr>
        <xdr:cNvPr id="548" name="楕円 547"/>
        <xdr:cNvSpPr/>
      </xdr:nvSpPr>
      <xdr:spPr>
        <a:xfrm>
          <a:off x="162687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14495</xdr:rowOff>
    </xdr:from>
    <xdr:ext cx="405111" cy="259045"/>
    <xdr:sp macro="" textlink="">
      <xdr:nvSpPr>
        <xdr:cNvPr id="549" name="【学校施設】&#10;有形固定資産減価償却率該当値テキスト"/>
        <xdr:cNvSpPr txBox="1"/>
      </xdr:nvSpPr>
      <xdr:spPr>
        <a:xfrm>
          <a:off x="16357600"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550" name="楕円 549"/>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86868</xdr:rowOff>
    </xdr:from>
    <xdr:to>
      <xdr:col>85</xdr:col>
      <xdr:colOff>127000</xdr:colOff>
      <xdr:row>61</xdr:row>
      <xdr:rowOff>89154</xdr:rowOff>
    </xdr:to>
    <xdr:cxnSp macro="">
      <xdr:nvCxnSpPr>
        <xdr:cNvPr id="551" name="直線コネクタ 550"/>
        <xdr:cNvCxnSpPr/>
      </xdr:nvCxnSpPr>
      <xdr:spPr>
        <a:xfrm flipV="1">
          <a:off x="15481300" y="105453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36068</xdr:rowOff>
    </xdr:from>
    <xdr:to>
      <xdr:col>76</xdr:col>
      <xdr:colOff>165100</xdr:colOff>
      <xdr:row>61</xdr:row>
      <xdr:rowOff>137668</xdr:rowOff>
    </xdr:to>
    <xdr:sp macro="" textlink="">
      <xdr:nvSpPr>
        <xdr:cNvPr id="552" name="楕円 551"/>
        <xdr:cNvSpPr/>
      </xdr:nvSpPr>
      <xdr:spPr>
        <a:xfrm>
          <a:off x="14541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86868</xdr:rowOff>
    </xdr:from>
    <xdr:to>
      <xdr:col>81</xdr:col>
      <xdr:colOff>50800</xdr:colOff>
      <xdr:row>61</xdr:row>
      <xdr:rowOff>89154</xdr:rowOff>
    </xdr:to>
    <xdr:cxnSp macro="">
      <xdr:nvCxnSpPr>
        <xdr:cNvPr id="553" name="直線コネクタ 552"/>
        <xdr:cNvCxnSpPr/>
      </xdr:nvCxnSpPr>
      <xdr:spPr>
        <a:xfrm>
          <a:off x="14592300" y="1054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554" name="楕円 553"/>
        <xdr:cNvSpPr/>
      </xdr:nvSpPr>
      <xdr:spPr>
        <a:xfrm>
          <a:off x="1365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86868</xdr:rowOff>
    </xdr:from>
    <xdr:to>
      <xdr:col>76</xdr:col>
      <xdr:colOff>114300</xdr:colOff>
      <xdr:row>61</xdr:row>
      <xdr:rowOff>89154</xdr:rowOff>
    </xdr:to>
    <xdr:cxnSp macro="">
      <xdr:nvCxnSpPr>
        <xdr:cNvPr id="555" name="直線コネクタ 554"/>
        <xdr:cNvCxnSpPr/>
      </xdr:nvCxnSpPr>
      <xdr:spPr>
        <a:xfrm flipV="1">
          <a:off x="13703300" y="105453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xdr:rowOff>
    </xdr:from>
    <xdr:to>
      <xdr:col>67</xdr:col>
      <xdr:colOff>101600</xdr:colOff>
      <xdr:row>61</xdr:row>
      <xdr:rowOff>103378</xdr:rowOff>
    </xdr:to>
    <xdr:sp macro="" textlink="">
      <xdr:nvSpPr>
        <xdr:cNvPr id="556" name="楕円 555"/>
        <xdr:cNvSpPr/>
      </xdr:nvSpPr>
      <xdr:spPr>
        <a:xfrm>
          <a:off x="1276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52578</xdr:rowOff>
    </xdr:from>
    <xdr:to>
      <xdr:col>71</xdr:col>
      <xdr:colOff>177800</xdr:colOff>
      <xdr:row>61</xdr:row>
      <xdr:rowOff>89154</xdr:rowOff>
    </xdr:to>
    <xdr:cxnSp macro="">
      <xdr:nvCxnSpPr>
        <xdr:cNvPr id="557" name="直線コネクタ 556"/>
        <xdr:cNvCxnSpPr/>
      </xdr:nvCxnSpPr>
      <xdr:spPr>
        <a:xfrm>
          <a:off x="12814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8"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9"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60"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1"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156481</xdr:rowOff>
    </xdr:from>
    <xdr:ext cx="405111" cy="259045"/>
    <xdr:sp macro="" textlink="">
      <xdr:nvSpPr>
        <xdr:cNvPr id="562" name="n_1mainValue【学校施設】&#10;有形固定資産減価償却率"/>
        <xdr:cNvSpPr txBox="1"/>
      </xdr:nvSpPr>
      <xdr:spPr>
        <a:xfrm>
          <a:off x="152660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128795</xdr:rowOff>
    </xdr:from>
    <xdr:ext cx="405111" cy="259045"/>
    <xdr:sp macro="" textlink="">
      <xdr:nvSpPr>
        <xdr:cNvPr id="563" name="n_2mainValue【学校施設】&#10;有形固定資産減価償却率"/>
        <xdr:cNvSpPr txBox="1"/>
      </xdr:nvSpPr>
      <xdr:spPr>
        <a:xfrm>
          <a:off x="14389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564" name="n_3mainValue【学校施設】&#10;有形固定資産減価償却率"/>
        <xdr:cNvSpPr txBox="1"/>
      </xdr:nvSpPr>
      <xdr:spPr>
        <a:xfrm>
          <a:off x="13500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94505</xdr:rowOff>
    </xdr:from>
    <xdr:ext cx="405111" cy="259045"/>
    <xdr:sp macro="" textlink="">
      <xdr:nvSpPr>
        <xdr:cNvPr id="565" name="n_4mainValue【学校施設】&#10;有形固定資産減価償却率"/>
        <xdr:cNvSpPr txBox="1"/>
      </xdr:nvSpPr>
      <xdr:spPr>
        <a:xfrm>
          <a:off x="12611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90" name="直線コネクタ 589"/>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1"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2" name="直線コネクタ 591"/>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3"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4" name="直線コネクタ 593"/>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5"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6" name="フローチャート: 判断 595"/>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7" name="フローチャート: 判断 596"/>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8" name="フローチャート: 判断 597"/>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9" name="フローチャート: 判断 598"/>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0" name="フローチャート: 判断 599"/>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151892</xdr:rowOff>
    </xdr:from>
    <xdr:to>
      <xdr:col>116</xdr:col>
      <xdr:colOff>114300</xdr:colOff>
      <xdr:row>57</xdr:row>
      <xdr:rowOff>82042</xdr:rowOff>
    </xdr:to>
    <xdr:sp macro="" textlink="">
      <xdr:nvSpPr>
        <xdr:cNvPr id="606" name="楕円 605"/>
        <xdr:cNvSpPr/>
      </xdr:nvSpPr>
      <xdr:spPr>
        <a:xfrm>
          <a:off x="22110700" y="97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66819</xdr:rowOff>
    </xdr:from>
    <xdr:ext cx="469744" cy="259045"/>
    <xdr:sp macro="" textlink="">
      <xdr:nvSpPr>
        <xdr:cNvPr id="607" name="【学校施設】&#10;一人当たり面積該当値テキスト"/>
        <xdr:cNvSpPr txBox="1"/>
      </xdr:nvSpPr>
      <xdr:spPr>
        <a:xfrm>
          <a:off x="22199600" y="96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16256</xdr:rowOff>
    </xdr:from>
    <xdr:to>
      <xdr:col>112</xdr:col>
      <xdr:colOff>38100</xdr:colOff>
      <xdr:row>57</xdr:row>
      <xdr:rowOff>117856</xdr:rowOff>
    </xdr:to>
    <xdr:sp macro="" textlink="">
      <xdr:nvSpPr>
        <xdr:cNvPr id="608" name="楕円 607"/>
        <xdr:cNvSpPr/>
      </xdr:nvSpPr>
      <xdr:spPr>
        <a:xfrm>
          <a:off x="21272500" y="97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31242</xdr:rowOff>
    </xdr:from>
    <xdr:to>
      <xdr:col>116</xdr:col>
      <xdr:colOff>63500</xdr:colOff>
      <xdr:row>57</xdr:row>
      <xdr:rowOff>67056</xdr:rowOff>
    </xdr:to>
    <xdr:cxnSp macro="">
      <xdr:nvCxnSpPr>
        <xdr:cNvPr id="609" name="直線コネクタ 608"/>
        <xdr:cNvCxnSpPr/>
      </xdr:nvCxnSpPr>
      <xdr:spPr>
        <a:xfrm flipV="1">
          <a:off x="21323300" y="980389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66548</xdr:rowOff>
    </xdr:from>
    <xdr:to>
      <xdr:col>107</xdr:col>
      <xdr:colOff>101600</xdr:colOff>
      <xdr:row>56</xdr:row>
      <xdr:rowOff>168148</xdr:rowOff>
    </xdr:to>
    <xdr:sp macro="" textlink="">
      <xdr:nvSpPr>
        <xdr:cNvPr id="610" name="楕円 609"/>
        <xdr:cNvSpPr/>
      </xdr:nvSpPr>
      <xdr:spPr>
        <a:xfrm>
          <a:off x="20383500" y="96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117348</xdr:rowOff>
    </xdr:from>
    <xdr:to>
      <xdr:col>111</xdr:col>
      <xdr:colOff>177800</xdr:colOff>
      <xdr:row>57</xdr:row>
      <xdr:rowOff>67056</xdr:rowOff>
    </xdr:to>
    <xdr:cxnSp macro="">
      <xdr:nvCxnSpPr>
        <xdr:cNvPr id="611" name="直線コネクタ 610"/>
        <xdr:cNvCxnSpPr/>
      </xdr:nvCxnSpPr>
      <xdr:spPr>
        <a:xfrm>
          <a:off x="20434300" y="9718548"/>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84074</xdr:rowOff>
    </xdr:from>
    <xdr:to>
      <xdr:col>102</xdr:col>
      <xdr:colOff>165100</xdr:colOff>
      <xdr:row>57</xdr:row>
      <xdr:rowOff>14224</xdr:rowOff>
    </xdr:to>
    <xdr:sp macro="" textlink="">
      <xdr:nvSpPr>
        <xdr:cNvPr id="612" name="楕円 611"/>
        <xdr:cNvSpPr/>
      </xdr:nvSpPr>
      <xdr:spPr>
        <a:xfrm>
          <a:off x="19494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117348</xdr:rowOff>
    </xdr:from>
    <xdr:to>
      <xdr:col>107</xdr:col>
      <xdr:colOff>50800</xdr:colOff>
      <xdr:row>56</xdr:row>
      <xdr:rowOff>134874</xdr:rowOff>
    </xdr:to>
    <xdr:cxnSp macro="">
      <xdr:nvCxnSpPr>
        <xdr:cNvPr id="613" name="直線コネクタ 612"/>
        <xdr:cNvCxnSpPr/>
      </xdr:nvCxnSpPr>
      <xdr:spPr>
        <a:xfrm flipV="1">
          <a:off x="19545300" y="971854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124460</xdr:rowOff>
    </xdr:from>
    <xdr:to>
      <xdr:col>98</xdr:col>
      <xdr:colOff>38100</xdr:colOff>
      <xdr:row>57</xdr:row>
      <xdr:rowOff>54610</xdr:rowOff>
    </xdr:to>
    <xdr:sp macro="" textlink="">
      <xdr:nvSpPr>
        <xdr:cNvPr id="614" name="楕円 613"/>
        <xdr:cNvSpPr/>
      </xdr:nvSpPr>
      <xdr:spPr>
        <a:xfrm>
          <a:off x="18605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134874</xdr:rowOff>
    </xdr:from>
    <xdr:to>
      <xdr:col>102</xdr:col>
      <xdr:colOff>114300</xdr:colOff>
      <xdr:row>57</xdr:row>
      <xdr:rowOff>3810</xdr:rowOff>
    </xdr:to>
    <xdr:cxnSp macro="">
      <xdr:nvCxnSpPr>
        <xdr:cNvPr id="615" name="直線コネクタ 614"/>
        <xdr:cNvCxnSpPr/>
      </xdr:nvCxnSpPr>
      <xdr:spPr>
        <a:xfrm flipV="1">
          <a:off x="18656300" y="973607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6"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7"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8"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9"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134383</xdr:rowOff>
    </xdr:from>
    <xdr:ext cx="469744" cy="259045"/>
    <xdr:sp macro="" textlink="">
      <xdr:nvSpPr>
        <xdr:cNvPr id="620" name="n_1mainValue【学校施設】&#10;一人当たり面積"/>
        <xdr:cNvSpPr txBox="1"/>
      </xdr:nvSpPr>
      <xdr:spPr>
        <a:xfrm>
          <a:off x="21075727" y="95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13225</xdr:rowOff>
    </xdr:from>
    <xdr:ext cx="469744" cy="259045"/>
    <xdr:sp macro="" textlink="">
      <xdr:nvSpPr>
        <xdr:cNvPr id="621" name="n_2mainValue【学校施設】&#10;一人当たり面積"/>
        <xdr:cNvSpPr txBox="1"/>
      </xdr:nvSpPr>
      <xdr:spPr>
        <a:xfrm>
          <a:off x="20199427" y="94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30751</xdr:rowOff>
    </xdr:from>
    <xdr:ext cx="469744" cy="259045"/>
    <xdr:sp macro="" textlink="">
      <xdr:nvSpPr>
        <xdr:cNvPr id="622" name="n_3mainValue【学校施設】&#10;一人当たり面積"/>
        <xdr:cNvSpPr txBox="1"/>
      </xdr:nvSpPr>
      <xdr:spPr>
        <a:xfrm>
          <a:off x="19310427" y="94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71137</xdr:rowOff>
    </xdr:from>
    <xdr:ext cx="469744" cy="259045"/>
    <xdr:sp macro="" textlink="">
      <xdr:nvSpPr>
        <xdr:cNvPr id="623" name="n_4mainValue【学校施設】&#10;一人当たり面積"/>
        <xdr:cNvSpPr txBox="1"/>
      </xdr:nvSpPr>
      <xdr:spPr>
        <a:xfrm>
          <a:off x="18421427" y="9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他の施設と比較してかなり低くなっているが、これは過去の道路舗装など道路工作物の価格が不明で、固定資産台帳に登録されていないためであり、今後比率は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認定こども園・幼稚園・保育所の有形固定資産減価償却率は、幼稚園１園と保育所１園を廃止し、新たにこども園１園を整備したことにより、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％の減少となり、類似団体平均を下回っている。今後も幼保一元化計画に基づき施設の集約化を進めていく。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橋りょう・トンネルの有形固定資産減価償却率は、本市の中でも特に高く、類似団体との比較においても高い比率となっている。引き続き、計画的に長寿命化対策を進めていく。学校施設・公営住宅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％を超えており、類似団体平均と比較して大きく差はないものの、比率が高く施設の老朽化が進んでいるため、計画的に長寿命化や更新を進めていく。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5" name="楕円 134"/>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6"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15875</xdr:rowOff>
    </xdr:from>
    <xdr:to>
      <xdr:col>50</xdr:col>
      <xdr:colOff>165100</xdr:colOff>
      <xdr:row>41</xdr:row>
      <xdr:rowOff>117475</xdr:rowOff>
    </xdr:to>
    <xdr:sp macro="" textlink="">
      <xdr:nvSpPr>
        <xdr:cNvPr id="137" name="楕円 136"/>
        <xdr:cNvSpPr/>
      </xdr:nvSpPr>
      <xdr:spPr>
        <a:xfrm>
          <a:off x="9588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66675</xdr:rowOff>
    </xdr:to>
    <xdr:cxnSp macro="">
      <xdr:nvCxnSpPr>
        <xdr:cNvPr id="138" name="直線コネクタ 137"/>
        <xdr:cNvCxnSpPr/>
      </xdr:nvCxnSpPr>
      <xdr:spPr>
        <a:xfrm flipV="1">
          <a:off x="9639300" y="7086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xdr:rowOff>
    </xdr:from>
    <xdr:to>
      <xdr:col>46</xdr:col>
      <xdr:colOff>38100</xdr:colOff>
      <xdr:row>41</xdr:row>
      <xdr:rowOff>117475</xdr:rowOff>
    </xdr:to>
    <xdr:sp macro="" textlink="">
      <xdr:nvSpPr>
        <xdr:cNvPr id="139" name="楕円 138"/>
        <xdr:cNvSpPr/>
      </xdr:nvSpPr>
      <xdr:spPr>
        <a:xfrm>
          <a:off x="8699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66675</xdr:rowOff>
    </xdr:from>
    <xdr:to>
      <xdr:col>50</xdr:col>
      <xdr:colOff>114300</xdr:colOff>
      <xdr:row>41</xdr:row>
      <xdr:rowOff>66675</xdr:rowOff>
    </xdr:to>
    <xdr:cxnSp macro="">
      <xdr:nvCxnSpPr>
        <xdr:cNvPr id="140" name="直線コネクタ 139"/>
        <xdr:cNvCxnSpPr/>
      </xdr:nvCxnSpPr>
      <xdr:spPr>
        <a:xfrm>
          <a:off x="8750300" y="709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xdr:rowOff>
    </xdr:from>
    <xdr:to>
      <xdr:col>41</xdr:col>
      <xdr:colOff>101600</xdr:colOff>
      <xdr:row>41</xdr:row>
      <xdr:rowOff>117475</xdr:rowOff>
    </xdr:to>
    <xdr:sp macro="" textlink="">
      <xdr:nvSpPr>
        <xdr:cNvPr id="141" name="楕円 140"/>
        <xdr:cNvSpPr/>
      </xdr:nvSpPr>
      <xdr:spPr>
        <a:xfrm>
          <a:off x="781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66675</xdr:rowOff>
    </xdr:from>
    <xdr:to>
      <xdr:col>45</xdr:col>
      <xdr:colOff>177800</xdr:colOff>
      <xdr:row>41</xdr:row>
      <xdr:rowOff>66675</xdr:rowOff>
    </xdr:to>
    <xdr:cxnSp macro="">
      <xdr:nvCxnSpPr>
        <xdr:cNvPr id="142" name="直線コネクタ 141"/>
        <xdr:cNvCxnSpPr/>
      </xdr:nvCxnSpPr>
      <xdr:spPr>
        <a:xfrm>
          <a:off x="7861300" y="7096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43" name="楕円 142"/>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66675</xdr:rowOff>
    </xdr:from>
    <xdr:to>
      <xdr:col>41</xdr:col>
      <xdr:colOff>50800</xdr:colOff>
      <xdr:row>41</xdr:row>
      <xdr:rowOff>76200</xdr:rowOff>
    </xdr:to>
    <xdr:cxnSp macro="">
      <xdr:nvCxnSpPr>
        <xdr:cNvPr id="144" name="直線コネクタ 143"/>
        <xdr:cNvCxnSpPr/>
      </xdr:nvCxnSpPr>
      <xdr:spPr>
        <a:xfrm flipV="1">
          <a:off x="6972300" y="7096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108602</xdr:rowOff>
    </xdr:from>
    <xdr:ext cx="469744" cy="259045"/>
    <xdr:sp macro="" textlink="">
      <xdr:nvSpPr>
        <xdr:cNvPr id="149" name="n_1mainValue【図書館】&#10;一人当たり面積"/>
        <xdr:cNvSpPr txBox="1"/>
      </xdr:nvSpPr>
      <xdr:spPr>
        <a:xfrm>
          <a:off x="93917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108602</xdr:rowOff>
    </xdr:from>
    <xdr:ext cx="469744" cy="259045"/>
    <xdr:sp macro="" textlink="">
      <xdr:nvSpPr>
        <xdr:cNvPr id="150" name="n_2mainValue【図書館】&#10;一人当たり面積"/>
        <xdr:cNvSpPr txBox="1"/>
      </xdr:nvSpPr>
      <xdr:spPr>
        <a:xfrm>
          <a:off x="85154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108602</xdr:rowOff>
    </xdr:from>
    <xdr:ext cx="469744" cy="259045"/>
    <xdr:sp macro="" textlink="">
      <xdr:nvSpPr>
        <xdr:cNvPr id="151" name="n_3mainValue【図書館】&#10;一人当たり面積"/>
        <xdr:cNvSpPr txBox="1"/>
      </xdr:nvSpPr>
      <xdr:spPr>
        <a:xfrm>
          <a:off x="76264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52" name="n_4mainValue【図書館】&#10;一人当たり面積"/>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118364</xdr:rowOff>
    </xdr:from>
    <xdr:to>
      <xdr:col>24</xdr:col>
      <xdr:colOff>114300</xdr:colOff>
      <xdr:row>60</xdr:row>
      <xdr:rowOff>48514</xdr:rowOff>
    </xdr:to>
    <xdr:sp macro="" textlink="">
      <xdr:nvSpPr>
        <xdr:cNvPr id="191" name="楕円 190"/>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96791</xdr:rowOff>
    </xdr:from>
    <xdr:ext cx="405111" cy="259045"/>
    <xdr:sp macro="" textlink="">
      <xdr:nvSpPr>
        <xdr:cNvPr id="192" name="【体育館・プール】&#10;有形固定資産減価償却率該当値テキスト"/>
        <xdr:cNvSpPr txBox="1"/>
      </xdr:nvSpPr>
      <xdr:spPr>
        <a:xfrm>
          <a:off x="4673600"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88646</xdr:rowOff>
    </xdr:from>
    <xdr:to>
      <xdr:col>20</xdr:col>
      <xdr:colOff>38100</xdr:colOff>
      <xdr:row>60</xdr:row>
      <xdr:rowOff>18796</xdr:rowOff>
    </xdr:to>
    <xdr:sp macro="" textlink="">
      <xdr:nvSpPr>
        <xdr:cNvPr id="193" name="楕円 192"/>
        <xdr:cNvSpPr/>
      </xdr:nvSpPr>
      <xdr:spPr>
        <a:xfrm>
          <a:off x="3746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139446</xdr:rowOff>
    </xdr:from>
    <xdr:to>
      <xdr:col>24</xdr:col>
      <xdr:colOff>63500</xdr:colOff>
      <xdr:row>59</xdr:row>
      <xdr:rowOff>169164</xdr:rowOff>
    </xdr:to>
    <xdr:cxnSp macro="">
      <xdr:nvCxnSpPr>
        <xdr:cNvPr id="194" name="直線コネクタ 193"/>
        <xdr:cNvCxnSpPr/>
      </xdr:nvCxnSpPr>
      <xdr:spPr>
        <a:xfrm>
          <a:off x="3797300" y="102549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47498</xdr:rowOff>
    </xdr:from>
    <xdr:to>
      <xdr:col>15</xdr:col>
      <xdr:colOff>101600</xdr:colOff>
      <xdr:row>59</xdr:row>
      <xdr:rowOff>149098</xdr:rowOff>
    </xdr:to>
    <xdr:sp macro="" textlink="">
      <xdr:nvSpPr>
        <xdr:cNvPr id="195" name="楕円 194"/>
        <xdr:cNvSpPr/>
      </xdr:nvSpPr>
      <xdr:spPr>
        <a:xfrm>
          <a:off x="2857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98298</xdr:rowOff>
    </xdr:from>
    <xdr:to>
      <xdr:col>19</xdr:col>
      <xdr:colOff>177800</xdr:colOff>
      <xdr:row>59</xdr:row>
      <xdr:rowOff>139446</xdr:rowOff>
    </xdr:to>
    <xdr:cxnSp macro="">
      <xdr:nvCxnSpPr>
        <xdr:cNvPr id="196" name="直線コネクタ 195"/>
        <xdr:cNvCxnSpPr/>
      </xdr:nvCxnSpPr>
      <xdr:spPr>
        <a:xfrm>
          <a:off x="2908300" y="10213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97" name="楕円 196"/>
        <xdr:cNvSpPr/>
      </xdr:nvSpPr>
      <xdr:spPr>
        <a:xfrm>
          <a:off x="1968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75438</xdr:rowOff>
    </xdr:from>
    <xdr:to>
      <xdr:col>15</xdr:col>
      <xdr:colOff>50800</xdr:colOff>
      <xdr:row>59</xdr:row>
      <xdr:rowOff>98298</xdr:rowOff>
    </xdr:to>
    <xdr:cxnSp macro="">
      <xdr:nvCxnSpPr>
        <xdr:cNvPr id="198" name="直線コネクタ 197"/>
        <xdr:cNvCxnSpPr/>
      </xdr:nvCxnSpPr>
      <xdr:spPr>
        <a:xfrm>
          <a:off x="2019300" y="101909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9" name="楕円 198"/>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75438</xdr:rowOff>
    </xdr:from>
    <xdr:to>
      <xdr:col>10</xdr:col>
      <xdr:colOff>114300</xdr:colOff>
      <xdr:row>60</xdr:row>
      <xdr:rowOff>137160</xdr:rowOff>
    </xdr:to>
    <xdr:cxnSp macro="">
      <xdr:nvCxnSpPr>
        <xdr:cNvPr id="200" name="直線コネクタ 199"/>
        <xdr:cNvCxnSpPr/>
      </xdr:nvCxnSpPr>
      <xdr:spPr>
        <a:xfrm flipV="1">
          <a:off x="1130300" y="1019098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9923</xdr:rowOff>
    </xdr:from>
    <xdr:ext cx="405111" cy="259045"/>
    <xdr:sp macro="" textlink="">
      <xdr:nvSpPr>
        <xdr:cNvPr id="205" name="n_1main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206" name="n_2main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117365</xdr:rowOff>
    </xdr:from>
    <xdr:ext cx="405111" cy="259045"/>
    <xdr:sp macro="" textlink="">
      <xdr:nvSpPr>
        <xdr:cNvPr id="207" name="n_3mainValue【体育館・プール】&#10;有形固定資産減価償却率"/>
        <xdr:cNvSpPr txBox="1"/>
      </xdr:nvSpPr>
      <xdr:spPr>
        <a:xfrm>
          <a:off x="1816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8" name="n_4main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58601</xdr:rowOff>
    </xdr:from>
    <xdr:to>
      <xdr:col>55</xdr:col>
      <xdr:colOff>50800</xdr:colOff>
      <xdr:row>61</xdr:row>
      <xdr:rowOff>160201</xdr:rowOff>
    </xdr:to>
    <xdr:sp macro="" textlink="">
      <xdr:nvSpPr>
        <xdr:cNvPr id="250" name="楕円 249"/>
        <xdr:cNvSpPr/>
      </xdr:nvSpPr>
      <xdr:spPr>
        <a:xfrm>
          <a:off x="10426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81478</xdr:rowOff>
    </xdr:from>
    <xdr:ext cx="469744" cy="259045"/>
    <xdr:sp macro="" textlink="">
      <xdr:nvSpPr>
        <xdr:cNvPr id="251" name="【体育館・プール】&#10;一人当たり面積該当値テキスト"/>
        <xdr:cNvSpPr txBox="1"/>
      </xdr:nvSpPr>
      <xdr:spPr>
        <a:xfrm>
          <a:off x="10515600" y="1036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58601</xdr:rowOff>
    </xdr:from>
    <xdr:to>
      <xdr:col>50</xdr:col>
      <xdr:colOff>165100</xdr:colOff>
      <xdr:row>61</xdr:row>
      <xdr:rowOff>160201</xdr:rowOff>
    </xdr:to>
    <xdr:sp macro="" textlink="">
      <xdr:nvSpPr>
        <xdr:cNvPr id="252" name="楕円 251"/>
        <xdr:cNvSpPr/>
      </xdr:nvSpPr>
      <xdr:spPr>
        <a:xfrm>
          <a:off x="958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109401</xdr:rowOff>
    </xdr:from>
    <xdr:to>
      <xdr:col>55</xdr:col>
      <xdr:colOff>0</xdr:colOff>
      <xdr:row>61</xdr:row>
      <xdr:rowOff>109401</xdr:rowOff>
    </xdr:to>
    <xdr:cxnSp macro="">
      <xdr:nvCxnSpPr>
        <xdr:cNvPr id="253" name="直線コネクタ 252"/>
        <xdr:cNvCxnSpPr/>
      </xdr:nvCxnSpPr>
      <xdr:spPr>
        <a:xfrm>
          <a:off x="9639300" y="105678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68399</xdr:rowOff>
    </xdr:from>
    <xdr:to>
      <xdr:col>46</xdr:col>
      <xdr:colOff>38100</xdr:colOff>
      <xdr:row>61</xdr:row>
      <xdr:rowOff>169999</xdr:rowOff>
    </xdr:to>
    <xdr:sp macro="" textlink="">
      <xdr:nvSpPr>
        <xdr:cNvPr id="254" name="楕円 253"/>
        <xdr:cNvSpPr/>
      </xdr:nvSpPr>
      <xdr:spPr>
        <a:xfrm>
          <a:off x="869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109401</xdr:rowOff>
    </xdr:from>
    <xdr:to>
      <xdr:col>50</xdr:col>
      <xdr:colOff>114300</xdr:colOff>
      <xdr:row>61</xdr:row>
      <xdr:rowOff>119199</xdr:rowOff>
    </xdr:to>
    <xdr:cxnSp macro="">
      <xdr:nvCxnSpPr>
        <xdr:cNvPr id="255" name="直線コネクタ 254"/>
        <xdr:cNvCxnSpPr/>
      </xdr:nvCxnSpPr>
      <xdr:spPr>
        <a:xfrm flipV="1">
          <a:off x="8750300" y="1056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7983</xdr:rowOff>
    </xdr:from>
    <xdr:to>
      <xdr:col>41</xdr:col>
      <xdr:colOff>101600</xdr:colOff>
      <xdr:row>61</xdr:row>
      <xdr:rowOff>109583</xdr:rowOff>
    </xdr:to>
    <xdr:sp macro="" textlink="">
      <xdr:nvSpPr>
        <xdr:cNvPr id="256" name="楕円 255"/>
        <xdr:cNvSpPr/>
      </xdr:nvSpPr>
      <xdr:spPr>
        <a:xfrm>
          <a:off x="781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58783</xdr:rowOff>
    </xdr:from>
    <xdr:to>
      <xdr:col>45</xdr:col>
      <xdr:colOff>177800</xdr:colOff>
      <xdr:row>61</xdr:row>
      <xdr:rowOff>119199</xdr:rowOff>
    </xdr:to>
    <xdr:cxnSp macro="">
      <xdr:nvCxnSpPr>
        <xdr:cNvPr id="257" name="直線コネクタ 256"/>
        <xdr:cNvCxnSpPr/>
      </xdr:nvCxnSpPr>
      <xdr:spPr>
        <a:xfrm>
          <a:off x="7861300" y="1051723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58" name="楕円 257"/>
        <xdr:cNvSpPr/>
      </xdr:nvSpPr>
      <xdr:spPr>
        <a:xfrm>
          <a:off x="692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58783</xdr:rowOff>
    </xdr:from>
    <xdr:to>
      <xdr:col>41</xdr:col>
      <xdr:colOff>50800</xdr:colOff>
      <xdr:row>61</xdr:row>
      <xdr:rowOff>114300</xdr:rowOff>
    </xdr:to>
    <xdr:cxnSp macro="">
      <xdr:nvCxnSpPr>
        <xdr:cNvPr id="259" name="直線コネクタ 258"/>
        <xdr:cNvCxnSpPr/>
      </xdr:nvCxnSpPr>
      <xdr:spPr>
        <a:xfrm flipV="1">
          <a:off x="6972300" y="1051723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5278</xdr:rowOff>
    </xdr:from>
    <xdr:ext cx="469744" cy="259045"/>
    <xdr:sp macro="" textlink="">
      <xdr:nvSpPr>
        <xdr:cNvPr id="264" name="n_1mainValue【体育館・プール】&#10;一人当たり面積"/>
        <xdr:cNvSpPr txBox="1"/>
      </xdr:nvSpPr>
      <xdr:spPr>
        <a:xfrm>
          <a:off x="9391727" y="102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15076</xdr:rowOff>
    </xdr:from>
    <xdr:ext cx="469744" cy="259045"/>
    <xdr:sp macro="" textlink="">
      <xdr:nvSpPr>
        <xdr:cNvPr id="265" name="n_2mainValue【体育館・プール】&#10;一人当たり面積"/>
        <xdr:cNvSpPr txBox="1"/>
      </xdr:nvSpPr>
      <xdr:spPr>
        <a:xfrm>
          <a:off x="8515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126110</xdr:rowOff>
    </xdr:from>
    <xdr:ext cx="469744" cy="259045"/>
    <xdr:sp macro="" textlink="">
      <xdr:nvSpPr>
        <xdr:cNvPr id="266" name="n_3mainValue【体育館・プール】&#10;一人当たり面積"/>
        <xdr:cNvSpPr txBox="1"/>
      </xdr:nvSpPr>
      <xdr:spPr>
        <a:xfrm>
          <a:off x="7626427" y="102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67" name="n_4main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8" name="楕円 307"/>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9" name="【福祉施設】&#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310" name="楕円 309"/>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121920</xdr:rowOff>
    </xdr:to>
    <xdr:cxnSp macro="">
      <xdr:nvCxnSpPr>
        <xdr:cNvPr id="311" name="直線コネクタ 310"/>
        <xdr:cNvCxnSpPr/>
      </xdr:nvCxnSpPr>
      <xdr:spPr>
        <a:xfrm>
          <a:off x="3797300" y="14304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12" name="楕円 311"/>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74295</xdr:rowOff>
    </xdr:to>
    <xdr:cxnSp macro="">
      <xdr:nvCxnSpPr>
        <xdr:cNvPr id="313" name="直線コネクタ 312"/>
        <xdr:cNvCxnSpPr/>
      </xdr:nvCxnSpPr>
      <xdr:spPr>
        <a:xfrm>
          <a:off x="2908300" y="1425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14" name="楕円 313"/>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26670</xdr:rowOff>
    </xdr:to>
    <xdr:cxnSp macro="">
      <xdr:nvCxnSpPr>
        <xdr:cNvPr id="315" name="直線コネクタ 314"/>
        <xdr:cNvCxnSpPr/>
      </xdr:nvCxnSpPr>
      <xdr:spPr>
        <a:xfrm>
          <a:off x="2019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143511</xdr:rowOff>
    </xdr:from>
    <xdr:to>
      <xdr:col>6</xdr:col>
      <xdr:colOff>38100</xdr:colOff>
      <xdr:row>83</xdr:row>
      <xdr:rowOff>73661</xdr:rowOff>
    </xdr:to>
    <xdr:sp macro="" textlink="">
      <xdr:nvSpPr>
        <xdr:cNvPr id="316" name="楕円 315"/>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22861</xdr:rowOff>
    </xdr:to>
    <xdr:cxnSp macro="">
      <xdr:nvCxnSpPr>
        <xdr:cNvPr id="317" name="直線コネクタ 316"/>
        <xdr:cNvCxnSpPr/>
      </xdr:nvCxnSpPr>
      <xdr:spPr>
        <a:xfrm flipV="1">
          <a:off x="1130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322" name="n_1mainValue【福祉施設】&#10;有形固定資産減価償却率"/>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23" name="n_2main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24"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325" name="n_4mainValue【福祉施設】&#10;有形固定資産減価償却率"/>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67" name="楕円 366"/>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68" name="【福祉施設】&#10;一人当たり面積該当値テキスト"/>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69" name="楕円 368"/>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70" name="直線コネクタ 369"/>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71" name="楕円 370"/>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106680</xdr:rowOff>
    </xdr:from>
    <xdr:to>
      <xdr:col>50</xdr:col>
      <xdr:colOff>114300</xdr:colOff>
      <xdr:row>86</xdr:row>
      <xdr:rowOff>109945</xdr:rowOff>
    </xdr:to>
    <xdr:cxnSp macro="">
      <xdr:nvCxnSpPr>
        <xdr:cNvPr id="372" name="直線コネクタ 371"/>
        <xdr:cNvCxnSpPr/>
      </xdr:nvCxnSpPr>
      <xdr:spPr>
        <a:xfrm flipV="1">
          <a:off x="8750300" y="1485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59145</xdr:rowOff>
    </xdr:from>
    <xdr:to>
      <xdr:col>41</xdr:col>
      <xdr:colOff>101600</xdr:colOff>
      <xdr:row>86</xdr:row>
      <xdr:rowOff>160745</xdr:rowOff>
    </xdr:to>
    <xdr:sp macro="" textlink="">
      <xdr:nvSpPr>
        <xdr:cNvPr id="373" name="楕円 372"/>
        <xdr:cNvSpPr/>
      </xdr:nvSpPr>
      <xdr:spPr>
        <a:xfrm>
          <a:off x="781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109945</xdr:rowOff>
    </xdr:from>
    <xdr:to>
      <xdr:col>45</xdr:col>
      <xdr:colOff>177800</xdr:colOff>
      <xdr:row>86</xdr:row>
      <xdr:rowOff>109945</xdr:rowOff>
    </xdr:to>
    <xdr:cxnSp macro="">
      <xdr:nvCxnSpPr>
        <xdr:cNvPr id="374" name="直線コネクタ 373"/>
        <xdr:cNvCxnSpPr/>
      </xdr:nvCxnSpPr>
      <xdr:spPr>
        <a:xfrm>
          <a:off x="7861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62412</xdr:rowOff>
    </xdr:from>
    <xdr:to>
      <xdr:col>36</xdr:col>
      <xdr:colOff>165100</xdr:colOff>
      <xdr:row>86</xdr:row>
      <xdr:rowOff>164012</xdr:rowOff>
    </xdr:to>
    <xdr:sp macro="" textlink="">
      <xdr:nvSpPr>
        <xdr:cNvPr id="375" name="楕円 374"/>
        <xdr:cNvSpPr/>
      </xdr:nvSpPr>
      <xdr:spPr>
        <a:xfrm>
          <a:off x="6921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109945</xdr:rowOff>
    </xdr:from>
    <xdr:to>
      <xdr:col>41</xdr:col>
      <xdr:colOff>50800</xdr:colOff>
      <xdr:row>86</xdr:row>
      <xdr:rowOff>113212</xdr:rowOff>
    </xdr:to>
    <xdr:cxnSp macro="">
      <xdr:nvCxnSpPr>
        <xdr:cNvPr id="376" name="直線コネクタ 375"/>
        <xdr:cNvCxnSpPr/>
      </xdr:nvCxnSpPr>
      <xdr:spPr>
        <a:xfrm flipV="1">
          <a:off x="6972300" y="14854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81" name="n_1mainValue【福祉施設】&#10;一人当たり面積"/>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82" name="n_2mainValue【福祉施設】&#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151872</xdr:rowOff>
    </xdr:from>
    <xdr:ext cx="469744" cy="259045"/>
    <xdr:sp macro="" textlink="">
      <xdr:nvSpPr>
        <xdr:cNvPr id="383" name="n_3mainValue【福祉施設】&#10;一人当たり面積"/>
        <xdr:cNvSpPr txBox="1"/>
      </xdr:nvSpPr>
      <xdr:spPr>
        <a:xfrm>
          <a:off x="7626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155139</xdr:rowOff>
    </xdr:from>
    <xdr:ext cx="469744" cy="259045"/>
    <xdr:sp macro="" textlink="">
      <xdr:nvSpPr>
        <xdr:cNvPr id="384" name="n_4mainValue【福祉施設】&#10;一人当たり面積"/>
        <xdr:cNvSpPr txBox="1"/>
      </xdr:nvSpPr>
      <xdr:spPr>
        <a:xfrm>
          <a:off x="6737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426" name="楕円 425"/>
        <xdr:cNvSpPr/>
      </xdr:nvSpPr>
      <xdr:spPr>
        <a:xfrm>
          <a:off x="4584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83838</xdr:rowOff>
    </xdr:from>
    <xdr:ext cx="405111" cy="259045"/>
    <xdr:sp macro="" textlink="">
      <xdr:nvSpPr>
        <xdr:cNvPr id="427" name="【市民会館】&#10;有形固定資産減価償却率該当値テキスト"/>
        <xdr:cNvSpPr txBox="1"/>
      </xdr:nvSpPr>
      <xdr:spPr>
        <a:xfrm>
          <a:off x="4673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28" name="楕円 427"/>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30480</xdr:rowOff>
    </xdr:to>
    <xdr:cxnSp macro="">
      <xdr:nvCxnSpPr>
        <xdr:cNvPr id="429" name="直線コネクタ 428"/>
        <xdr:cNvCxnSpPr/>
      </xdr:nvCxnSpPr>
      <xdr:spPr>
        <a:xfrm flipV="1">
          <a:off x="3797300" y="18158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30" name="楕円 429"/>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30480</xdr:rowOff>
    </xdr:to>
    <xdr:cxnSp macro="">
      <xdr:nvCxnSpPr>
        <xdr:cNvPr id="431" name="直線コネクタ 430"/>
        <xdr:cNvCxnSpPr/>
      </xdr:nvCxnSpPr>
      <xdr:spPr>
        <a:xfrm>
          <a:off x="2908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432" name="楕円 431"/>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166007</xdr:rowOff>
    </xdr:to>
    <xdr:cxnSp macro="">
      <xdr:nvCxnSpPr>
        <xdr:cNvPr id="433" name="直線コネクタ 432"/>
        <xdr:cNvCxnSpPr/>
      </xdr:nvCxnSpPr>
      <xdr:spPr>
        <a:xfrm>
          <a:off x="2019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34" name="楕円 433"/>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435" name="直線コネクタ 434"/>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40"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41"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42"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43" name="n_4mainValue【市民会館】&#10;有形固定資産減価償却率"/>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83" name="楕円 482"/>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84" name="【市民会館】&#10;一人当たり面積該当値テキスト"/>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85" name="楕円 484"/>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137161</xdr:rowOff>
    </xdr:to>
    <xdr:cxnSp macro="">
      <xdr:nvCxnSpPr>
        <xdr:cNvPr id="486" name="直線コネクタ 485"/>
        <xdr:cNvCxnSpPr/>
      </xdr:nvCxnSpPr>
      <xdr:spPr>
        <a:xfrm flipV="1">
          <a:off x="9639300" y="1830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7" name="楕円 486"/>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144780</xdr:rowOff>
    </xdr:to>
    <xdr:cxnSp macro="">
      <xdr:nvCxnSpPr>
        <xdr:cNvPr id="488" name="直線コネクタ 487"/>
        <xdr:cNvCxnSpPr/>
      </xdr:nvCxnSpPr>
      <xdr:spPr>
        <a:xfrm flipV="1">
          <a:off x="8750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9" name="楕円 488"/>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148589</xdr:rowOff>
    </xdr:to>
    <xdr:cxnSp macro="">
      <xdr:nvCxnSpPr>
        <xdr:cNvPr id="490" name="直線コネクタ 489"/>
        <xdr:cNvCxnSpPr/>
      </xdr:nvCxnSpPr>
      <xdr:spPr>
        <a:xfrm flipV="1">
          <a:off x="7861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91" name="楕円 490"/>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156211</xdr:rowOff>
    </xdr:to>
    <xdr:cxnSp macro="">
      <xdr:nvCxnSpPr>
        <xdr:cNvPr id="492" name="直線コネクタ 491"/>
        <xdr:cNvCxnSpPr/>
      </xdr:nvCxnSpPr>
      <xdr:spPr>
        <a:xfrm flipV="1">
          <a:off x="6972300" y="1832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97"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8"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9" name="n_3mainValue【市民会館】&#10;一人当たり面積"/>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500" name="n_4mainValue【市民会館】&#10;一人当たり面積"/>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41" name="楕円 540"/>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150512</xdr:rowOff>
    </xdr:from>
    <xdr:ext cx="405111" cy="259045"/>
    <xdr:sp macro="" textlink="">
      <xdr:nvSpPr>
        <xdr:cNvPr id="542" name="【一般廃棄物処理施設】&#10;有形固定資産減価償却率該当値テキスト"/>
        <xdr:cNvSpPr txBox="1"/>
      </xdr:nvSpPr>
      <xdr:spPr>
        <a:xfrm>
          <a:off x="16357600"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43" name="楕円 542"/>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51435</xdr:rowOff>
    </xdr:to>
    <xdr:cxnSp macro="">
      <xdr:nvCxnSpPr>
        <xdr:cNvPr id="544" name="直線コネクタ 543"/>
        <xdr:cNvCxnSpPr/>
      </xdr:nvCxnSpPr>
      <xdr:spPr>
        <a:xfrm>
          <a:off x="15481300" y="6355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545" name="楕円 544"/>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11430</xdr:rowOff>
    </xdr:to>
    <xdr:cxnSp macro="">
      <xdr:nvCxnSpPr>
        <xdr:cNvPr id="546" name="直線コネクタ 545"/>
        <xdr:cNvCxnSpPr/>
      </xdr:nvCxnSpPr>
      <xdr:spPr>
        <a:xfrm>
          <a:off x="14592300" y="6305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47" name="楕円 546"/>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133350</xdr:rowOff>
    </xdr:to>
    <xdr:cxnSp macro="">
      <xdr:nvCxnSpPr>
        <xdr:cNvPr id="548" name="直線コネクタ 547"/>
        <xdr:cNvCxnSpPr/>
      </xdr:nvCxnSpPr>
      <xdr:spPr>
        <a:xfrm>
          <a:off x="13703300" y="6263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549" name="楕円 548"/>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40005</xdr:rowOff>
    </xdr:from>
    <xdr:to>
      <xdr:col>71</xdr:col>
      <xdr:colOff>177800</xdr:colOff>
      <xdr:row>36</xdr:row>
      <xdr:rowOff>91440</xdr:rowOff>
    </xdr:to>
    <xdr:cxnSp macro="">
      <xdr:nvCxnSpPr>
        <xdr:cNvPr id="550" name="直線コネクタ 549"/>
        <xdr:cNvCxnSpPr/>
      </xdr:nvCxnSpPr>
      <xdr:spPr>
        <a:xfrm>
          <a:off x="12814300" y="62122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555" name="n_1mainValue【一般廃棄物処理施設】&#10;有形固定資産減価償却率"/>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556" name="n_2mainValue【一般廃棄物処理施設】&#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557" name="n_3mainValue【一般廃棄物処理施設】&#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558" name="n_4mainValue【一般廃棄物処理施設】&#10;有形固定資産減価償却率"/>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122457</xdr:rowOff>
    </xdr:from>
    <xdr:to>
      <xdr:col>116</xdr:col>
      <xdr:colOff>114300</xdr:colOff>
      <xdr:row>41</xdr:row>
      <xdr:rowOff>52607</xdr:rowOff>
    </xdr:to>
    <xdr:sp macro="" textlink="">
      <xdr:nvSpPr>
        <xdr:cNvPr id="600" name="楕円 599"/>
        <xdr:cNvSpPr/>
      </xdr:nvSpPr>
      <xdr:spPr>
        <a:xfrm>
          <a:off x="22110700" y="69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100884</xdr:rowOff>
    </xdr:from>
    <xdr:ext cx="534377" cy="259045"/>
    <xdr:sp macro="" textlink="">
      <xdr:nvSpPr>
        <xdr:cNvPr id="601" name="【一般廃棄物処理施設】&#10;一人当たり有形固定資産（償却資産）額該当値テキスト"/>
        <xdr:cNvSpPr txBox="1"/>
      </xdr:nvSpPr>
      <xdr:spPr>
        <a:xfrm>
          <a:off x="22199600" y="69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129841</xdr:rowOff>
    </xdr:from>
    <xdr:to>
      <xdr:col>112</xdr:col>
      <xdr:colOff>38100</xdr:colOff>
      <xdr:row>41</xdr:row>
      <xdr:rowOff>59991</xdr:rowOff>
    </xdr:to>
    <xdr:sp macro="" textlink="">
      <xdr:nvSpPr>
        <xdr:cNvPr id="602" name="楕円 601"/>
        <xdr:cNvSpPr/>
      </xdr:nvSpPr>
      <xdr:spPr>
        <a:xfrm>
          <a:off x="21272500" y="69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1807</xdr:rowOff>
    </xdr:from>
    <xdr:to>
      <xdr:col>116</xdr:col>
      <xdr:colOff>63500</xdr:colOff>
      <xdr:row>41</xdr:row>
      <xdr:rowOff>9191</xdr:rowOff>
    </xdr:to>
    <xdr:cxnSp macro="">
      <xdr:nvCxnSpPr>
        <xdr:cNvPr id="603" name="直線コネクタ 602"/>
        <xdr:cNvCxnSpPr/>
      </xdr:nvCxnSpPr>
      <xdr:spPr>
        <a:xfrm flipV="1">
          <a:off x="21323300" y="7031257"/>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133626</xdr:rowOff>
    </xdr:from>
    <xdr:to>
      <xdr:col>107</xdr:col>
      <xdr:colOff>101600</xdr:colOff>
      <xdr:row>41</xdr:row>
      <xdr:rowOff>63776</xdr:rowOff>
    </xdr:to>
    <xdr:sp macro="" textlink="">
      <xdr:nvSpPr>
        <xdr:cNvPr id="604" name="楕円 603"/>
        <xdr:cNvSpPr/>
      </xdr:nvSpPr>
      <xdr:spPr>
        <a:xfrm>
          <a:off x="20383500" y="69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9191</xdr:rowOff>
    </xdr:from>
    <xdr:to>
      <xdr:col>111</xdr:col>
      <xdr:colOff>177800</xdr:colOff>
      <xdr:row>41</xdr:row>
      <xdr:rowOff>12976</xdr:rowOff>
    </xdr:to>
    <xdr:cxnSp macro="">
      <xdr:nvCxnSpPr>
        <xdr:cNvPr id="605" name="直線コネクタ 604"/>
        <xdr:cNvCxnSpPr/>
      </xdr:nvCxnSpPr>
      <xdr:spPr>
        <a:xfrm flipV="1">
          <a:off x="20434300" y="7038641"/>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137982</xdr:rowOff>
    </xdr:from>
    <xdr:to>
      <xdr:col>102</xdr:col>
      <xdr:colOff>165100</xdr:colOff>
      <xdr:row>41</xdr:row>
      <xdr:rowOff>68132</xdr:rowOff>
    </xdr:to>
    <xdr:sp macro="" textlink="">
      <xdr:nvSpPr>
        <xdr:cNvPr id="606" name="楕円 605"/>
        <xdr:cNvSpPr/>
      </xdr:nvSpPr>
      <xdr:spPr>
        <a:xfrm>
          <a:off x="19494500" y="6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12976</xdr:rowOff>
    </xdr:from>
    <xdr:to>
      <xdr:col>107</xdr:col>
      <xdr:colOff>50800</xdr:colOff>
      <xdr:row>41</xdr:row>
      <xdr:rowOff>17332</xdr:rowOff>
    </xdr:to>
    <xdr:cxnSp macro="">
      <xdr:nvCxnSpPr>
        <xdr:cNvPr id="607" name="直線コネクタ 606"/>
        <xdr:cNvCxnSpPr/>
      </xdr:nvCxnSpPr>
      <xdr:spPr>
        <a:xfrm flipV="1">
          <a:off x="19545300" y="7042426"/>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142734</xdr:rowOff>
    </xdr:from>
    <xdr:to>
      <xdr:col>98</xdr:col>
      <xdr:colOff>38100</xdr:colOff>
      <xdr:row>41</xdr:row>
      <xdr:rowOff>72884</xdr:rowOff>
    </xdr:to>
    <xdr:sp macro="" textlink="">
      <xdr:nvSpPr>
        <xdr:cNvPr id="608" name="楕円 607"/>
        <xdr:cNvSpPr/>
      </xdr:nvSpPr>
      <xdr:spPr>
        <a:xfrm>
          <a:off x="18605500" y="70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17332</xdr:rowOff>
    </xdr:from>
    <xdr:to>
      <xdr:col>102</xdr:col>
      <xdr:colOff>114300</xdr:colOff>
      <xdr:row>41</xdr:row>
      <xdr:rowOff>22084</xdr:rowOff>
    </xdr:to>
    <xdr:cxnSp macro="">
      <xdr:nvCxnSpPr>
        <xdr:cNvPr id="609" name="直線コネクタ 608"/>
        <xdr:cNvCxnSpPr/>
      </xdr:nvCxnSpPr>
      <xdr:spPr>
        <a:xfrm flipV="1">
          <a:off x="18656300" y="7046782"/>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88811</xdr:rowOff>
    </xdr:from>
    <xdr:ext cx="534377" cy="259045"/>
    <xdr:sp macro="" textlink="">
      <xdr:nvSpPr>
        <xdr:cNvPr id="613" name="n_4aveValue【一般廃棄物処理施設】&#10;一人当たり有形固定資産（償却資産）額"/>
        <xdr:cNvSpPr txBox="1"/>
      </xdr:nvSpPr>
      <xdr:spPr>
        <a:xfrm>
          <a:off x="18389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51118</xdr:rowOff>
    </xdr:from>
    <xdr:ext cx="534377" cy="259045"/>
    <xdr:sp macro="" textlink="">
      <xdr:nvSpPr>
        <xdr:cNvPr id="614" name="n_1mainValue【一般廃棄物処理施設】&#10;一人当たり有形固定資産（償却資産）額"/>
        <xdr:cNvSpPr txBox="1"/>
      </xdr:nvSpPr>
      <xdr:spPr>
        <a:xfrm>
          <a:off x="21043411" y="708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80303</xdr:rowOff>
    </xdr:from>
    <xdr:ext cx="534377" cy="259045"/>
    <xdr:sp macro="" textlink="">
      <xdr:nvSpPr>
        <xdr:cNvPr id="615" name="n_2mainValue【一般廃棄物処理施設】&#10;一人当たり有形固定資産（償却資産）額"/>
        <xdr:cNvSpPr txBox="1"/>
      </xdr:nvSpPr>
      <xdr:spPr>
        <a:xfrm>
          <a:off x="20167111" y="67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59259</xdr:rowOff>
    </xdr:from>
    <xdr:ext cx="534377" cy="259045"/>
    <xdr:sp macro="" textlink="">
      <xdr:nvSpPr>
        <xdr:cNvPr id="616" name="n_3mainValue【一般廃棄物処理施設】&#10;一人当たり有形固定資産（償却資産）額"/>
        <xdr:cNvSpPr txBox="1"/>
      </xdr:nvSpPr>
      <xdr:spPr>
        <a:xfrm>
          <a:off x="19278111" y="70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89411</xdr:rowOff>
    </xdr:from>
    <xdr:ext cx="534377" cy="259045"/>
    <xdr:sp macro="" textlink="">
      <xdr:nvSpPr>
        <xdr:cNvPr id="617" name="n_4mainValue【一般廃棄物処理施設】&#10;一人当たり有形固定資産（償却資産）額"/>
        <xdr:cNvSpPr txBox="1"/>
      </xdr:nvSpPr>
      <xdr:spPr>
        <a:xfrm>
          <a:off x="18389111" y="67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48"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59" name="楕円 658"/>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60"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661" name="楕円 660"/>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35923</xdr:rowOff>
    </xdr:from>
    <xdr:to>
      <xdr:col>85</xdr:col>
      <xdr:colOff>127000</xdr:colOff>
      <xdr:row>59</xdr:row>
      <xdr:rowOff>71846</xdr:rowOff>
    </xdr:to>
    <xdr:cxnSp macro="">
      <xdr:nvCxnSpPr>
        <xdr:cNvPr id="662" name="直線コネクタ 661"/>
        <xdr:cNvCxnSpPr/>
      </xdr:nvCxnSpPr>
      <xdr:spPr>
        <a:xfrm>
          <a:off x="15481300" y="101514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663" name="楕円 662"/>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35923</xdr:rowOff>
    </xdr:to>
    <xdr:cxnSp macro="">
      <xdr:nvCxnSpPr>
        <xdr:cNvPr id="664" name="直線コネクタ 663"/>
        <xdr:cNvCxnSpPr/>
      </xdr:nvCxnSpPr>
      <xdr:spPr>
        <a:xfrm>
          <a:off x="14592300" y="1011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5" name="楕円 664"/>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40822</xdr:rowOff>
    </xdr:to>
    <xdr:cxnSp macro="">
      <xdr:nvCxnSpPr>
        <xdr:cNvPr id="666" name="直線コネクタ 665"/>
        <xdr:cNvCxnSpPr/>
      </xdr:nvCxnSpPr>
      <xdr:spPr>
        <a:xfrm flipV="1">
          <a:off x="13703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7" name="楕円 666"/>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40822</xdr:rowOff>
    </xdr:to>
    <xdr:cxnSp macro="">
      <xdr:nvCxnSpPr>
        <xdr:cNvPr id="668" name="直線コネクタ 667"/>
        <xdr:cNvCxnSpPr/>
      </xdr:nvCxnSpPr>
      <xdr:spPr>
        <a:xfrm>
          <a:off x="12814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69"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70"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71" name="n_3aveValue【保健センター・保健所】&#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72"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73" name="n_1mainValue【保健センター・保健所】&#10;有形固定資産減価償却率"/>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674" name="n_2mainValue【保健センター・保健所】&#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75"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6" name="n_4mainValue【保健センター・保健所】&#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705"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0" name="フローチャート: 判断 709"/>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132080</xdr:rowOff>
    </xdr:from>
    <xdr:to>
      <xdr:col>116</xdr:col>
      <xdr:colOff>114300</xdr:colOff>
      <xdr:row>60</xdr:row>
      <xdr:rowOff>62230</xdr:rowOff>
    </xdr:to>
    <xdr:sp macro="" textlink="">
      <xdr:nvSpPr>
        <xdr:cNvPr id="716" name="楕円 715"/>
        <xdr:cNvSpPr/>
      </xdr:nvSpPr>
      <xdr:spPr>
        <a:xfrm>
          <a:off x="22110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154957</xdr:rowOff>
    </xdr:from>
    <xdr:ext cx="469744" cy="259045"/>
    <xdr:sp macro="" textlink="">
      <xdr:nvSpPr>
        <xdr:cNvPr id="717" name="【保健センター・保健所】&#10;一人当たり面積該当値テキスト"/>
        <xdr:cNvSpPr txBox="1"/>
      </xdr:nvSpPr>
      <xdr:spPr>
        <a:xfrm>
          <a:off x="221996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718" name="楕円 717"/>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xdr:rowOff>
    </xdr:from>
    <xdr:to>
      <xdr:col>116</xdr:col>
      <xdr:colOff>63500</xdr:colOff>
      <xdr:row>60</xdr:row>
      <xdr:rowOff>22860</xdr:rowOff>
    </xdr:to>
    <xdr:cxnSp macro="">
      <xdr:nvCxnSpPr>
        <xdr:cNvPr id="719" name="直線コネクタ 718"/>
        <xdr:cNvCxnSpPr/>
      </xdr:nvCxnSpPr>
      <xdr:spPr>
        <a:xfrm flipV="1">
          <a:off x="21323300" y="10298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720" name="楕円 719"/>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34290</xdr:rowOff>
    </xdr:to>
    <xdr:cxnSp macro="">
      <xdr:nvCxnSpPr>
        <xdr:cNvPr id="721" name="直線コネクタ 720"/>
        <xdr:cNvCxnSpPr/>
      </xdr:nvCxnSpPr>
      <xdr:spPr>
        <a:xfrm flipV="1">
          <a:off x="20434300" y="10309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170180</xdr:rowOff>
    </xdr:from>
    <xdr:to>
      <xdr:col>102</xdr:col>
      <xdr:colOff>165100</xdr:colOff>
      <xdr:row>60</xdr:row>
      <xdr:rowOff>100330</xdr:rowOff>
    </xdr:to>
    <xdr:sp macro="" textlink="">
      <xdr:nvSpPr>
        <xdr:cNvPr id="722" name="楕円 721"/>
        <xdr:cNvSpPr/>
      </xdr:nvSpPr>
      <xdr:spPr>
        <a:xfrm>
          <a:off x="19494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34290</xdr:rowOff>
    </xdr:from>
    <xdr:to>
      <xdr:col>107</xdr:col>
      <xdr:colOff>50800</xdr:colOff>
      <xdr:row>60</xdr:row>
      <xdr:rowOff>49530</xdr:rowOff>
    </xdr:to>
    <xdr:cxnSp macro="">
      <xdr:nvCxnSpPr>
        <xdr:cNvPr id="723" name="直線コネクタ 722"/>
        <xdr:cNvCxnSpPr/>
      </xdr:nvCxnSpPr>
      <xdr:spPr>
        <a:xfrm flipV="1">
          <a:off x="19545300" y="10321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xdr:rowOff>
    </xdr:from>
    <xdr:to>
      <xdr:col>98</xdr:col>
      <xdr:colOff>38100</xdr:colOff>
      <xdr:row>60</xdr:row>
      <xdr:rowOff>111760</xdr:rowOff>
    </xdr:to>
    <xdr:sp macro="" textlink="">
      <xdr:nvSpPr>
        <xdr:cNvPr id="724" name="楕円 723"/>
        <xdr:cNvSpPr/>
      </xdr:nvSpPr>
      <xdr:spPr>
        <a:xfrm>
          <a:off x="18605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49530</xdr:rowOff>
    </xdr:from>
    <xdr:to>
      <xdr:col>102</xdr:col>
      <xdr:colOff>114300</xdr:colOff>
      <xdr:row>60</xdr:row>
      <xdr:rowOff>60960</xdr:rowOff>
    </xdr:to>
    <xdr:cxnSp macro="">
      <xdr:nvCxnSpPr>
        <xdr:cNvPr id="725" name="直線コネクタ 724"/>
        <xdr:cNvCxnSpPr/>
      </xdr:nvCxnSpPr>
      <xdr:spPr>
        <a:xfrm flipV="1">
          <a:off x="18656300" y="1033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726"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727"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8"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9"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730"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731" name="n_2mainValue【保健センター・保健所】&#10;一人当たり面積"/>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116857</xdr:rowOff>
    </xdr:from>
    <xdr:ext cx="469744" cy="259045"/>
    <xdr:sp macro="" textlink="">
      <xdr:nvSpPr>
        <xdr:cNvPr id="732" name="n_3mainValue【保健センター・保健所】&#10;一人当たり面積"/>
        <xdr:cNvSpPr txBox="1"/>
      </xdr:nvSpPr>
      <xdr:spPr>
        <a:xfrm>
          <a:off x="19310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128287</xdr:rowOff>
    </xdr:from>
    <xdr:ext cx="469744" cy="259045"/>
    <xdr:sp macro="" textlink="">
      <xdr:nvSpPr>
        <xdr:cNvPr id="733" name="n_4mainValue【保健センター・保健所】&#10;一人当たり面積"/>
        <xdr:cNvSpPr txBox="1"/>
      </xdr:nvSpPr>
      <xdr:spPr>
        <a:xfrm>
          <a:off x="18421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63"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8" name="フローチャート: 判断 76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12064</xdr:rowOff>
    </xdr:from>
    <xdr:to>
      <xdr:col>85</xdr:col>
      <xdr:colOff>177800</xdr:colOff>
      <xdr:row>83</xdr:row>
      <xdr:rowOff>113664</xdr:rowOff>
    </xdr:to>
    <xdr:sp macro="" textlink="">
      <xdr:nvSpPr>
        <xdr:cNvPr id="774" name="楕円 773"/>
        <xdr:cNvSpPr/>
      </xdr:nvSpPr>
      <xdr:spPr>
        <a:xfrm>
          <a:off x="16268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161941</xdr:rowOff>
    </xdr:from>
    <xdr:ext cx="405111" cy="259045"/>
    <xdr:sp macro="" textlink="">
      <xdr:nvSpPr>
        <xdr:cNvPr id="775" name="【消防施設】&#10;有形固定資産減価償却率該当値テキスト"/>
        <xdr:cNvSpPr txBox="1"/>
      </xdr:nvSpPr>
      <xdr:spPr>
        <a:xfrm>
          <a:off x="16357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776" name="楕円 775"/>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62864</xdr:rowOff>
    </xdr:to>
    <xdr:cxnSp macro="">
      <xdr:nvCxnSpPr>
        <xdr:cNvPr id="777" name="直線コネクタ 776"/>
        <xdr:cNvCxnSpPr/>
      </xdr:nvCxnSpPr>
      <xdr:spPr>
        <a:xfrm>
          <a:off x="15481300" y="142589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778" name="楕円 777"/>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xdr:rowOff>
    </xdr:from>
    <xdr:to>
      <xdr:col>81</xdr:col>
      <xdr:colOff>50800</xdr:colOff>
      <xdr:row>83</xdr:row>
      <xdr:rowOff>28575</xdr:rowOff>
    </xdr:to>
    <xdr:cxnSp macro="">
      <xdr:nvCxnSpPr>
        <xdr:cNvPr id="779" name="直線コネクタ 778"/>
        <xdr:cNvCxnSpPr/>
      </xdr:nvCxnSpPr>
      <xdr:spPr>
        <a:xfrm>
          <a:off x="14592300" y="1423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780" name="楕円 779"/>
        <xdr:cNvSpPr/>
      </xdr:nvSpPr>
      <xdr:spPr>
        <a:xfrm>
          <a:off x="1365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83</xdr:row>
      <xdr:rowOff>9525</xdr:rowOff>
    </xdr:to>
    <xdr:cxnSp macro="">
      <xdr:nvCxnSpPr>
        <xdr:cNvPr id="781" name="直線コネクタ 780"/>
        <xdr:cNvCxnSpPr/>
      </xdr:nvCxnSpPr>
      <xdr:spPr>
        <a:xfrm>
          <a:off x="13703300" y="141693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82"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3"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84"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85"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786" name="n_1main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787" name="n_2mainValue【消防施設】&#10;有形固定資産減価償却率"/>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788" name="n_3mainValue【消防施設】&#10;有形固定資産減価償却率"/>
        <xdr:cNvSpPr txBox="1"/>
      </xdr:nvSpPr>
      <xdr:spPr>
        <a:xfrm>
          <a:off x="13500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2" name="直線コネクタ 811"/>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4" name="直線コネクタ 81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5"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6" name="直線コネクタ 815"/>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1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18" name="フローチャート: 判断 81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9" name="フローチャート: 判断 818"/>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0" name="フローチャート: 判断 819"/>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1" name="フローチャート: 判断 82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22" name="フローチャート: 判断 821"/>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119380</xdr:rowOff>
    </xdr:from>
    <xdr:to>
      <xdr:col>116</xdr:col>
      <xdr:colOff>114300</xdr:colOff>
      <xdr:row>86</xdr:row>
      <xdr:rowOff>49530</xdr:rowOff>
    </xdr:to>
    <xdr:sp macro="" textlink="">
      <xdr:nvSpPr>
        <xdr:cNvPr id="828" name="楕円 827"/>
        <xdr:cNvSpPr/>
      </xdr:nvSpPr>
      <xdr:spPr>
        <a:xfrm>
          <a:off x="221107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9"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30" name="楕円 82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170180</xdr:rowOff>
    </xdr:from>
    <xdr:to>
      <xdr:col>116</xdr:col>
      <xdr:colOff>63500</xdr:colOff>
      <xdr:row>86</xdr:row>
      <xdr:rowOff>0</xdr:rowOff>
    </xdr:to>
    <xdr:cxnSp macro="">
      <xdr:nvCxnSpPr>
        <xdr:cNvPr id="831" name="直線コネクタ 830"/>
        <xdr:cNvCxnSpPr/>
      </xdr:nvCxnSpPr>
      <xdr:spPr>
        <a:xfrm flipV="1">
          <a:off x="21323300" y="14743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123189</xdr:rowOff>
    </xdr:from>
    <xdr:to>
      <xdr:col>107</xdr:col>
      <xdr:colOff>101600</xdr:colOff>
      <xdr:row>86</xdr:row>
      <xdr:rowOff>53339</xdr:rowOff>
    </xdr:to>
    <xdr:sp macro="" textlink="">
      <xdr:nvSpPr>
        <xdr:cNvPr id="832" name="楕円 831"/>
        <xdr:cNvSpPr/>
      </xdr:nvSpPr>
      <xdr:spPr>
        <a:xfrm>
          <a:off x="20383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2539</xdr:rowOff>
    </xdr:to>
    <xdr:cxnSp macro="">
      <xdr:nvCxnSpPr>
        <xdr:cNvPr id="833" name="直線コネクタ 832"/>
        <xdr:cNvCxnSpPr/>
      </xdr:nvCxnSpPr>
      <xdr:spPr>
        <a:xfrm flipV="1">
          <a:off x="20434300" y="147447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125730</xdr:rowOff>
    </xdr:from>
    <xdr:to>
      <xdr:col>102</xdr:col>
      <xdr:colOff>165100</xdr:colOff>
      <xdr:row>86</xdr:row>
      <xdr:rowOff>55880</xdr:rowOff>
    </xdr:to>
    <xdr:sp macro="" textlink="">
      <xdr:nvSpPr>
        <xdr:cNvPr id="834" name="楕円 833"/>
        <xdr:cNvSpPr/>
      </xdr:nvSpPr>
      <xdr:spPr>
        <a:xfrm>
          <a:off x="19494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2539</xdr:rowOff>
    </xdr:from>
    <xdr:to>
      <xdr:col>107</xdr:col>
      <xdr:colOff>50800</xdr:colOff>
      <xdr:row>86</xdr:row>
      <xdr:rowOff>5080</xdr:rowOff>
    </xdr:to>
    <xdr:cxnSp macro="">
      <xdr:nvCxnSpPr>
        <xdr:cNvPr id="835" name="直線コネクタ 834"/>
        <xdr:cNvCxnSpPr/>
      </xdr:nvCxnSpPr>
      <xdr:spPr>
        <a:xfrm flipV="1">
          <a:off x="19545300" y="14747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6"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37"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8"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39"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40"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44466</xdr:rowOff>
    </xdr:from>
    <xdr:ext cx="469744" cy="259045"/>
    <xdr:sp macro="" textlink="">
      <xdr:nvSpPr>
        <xdr:cNvPr id="841" name="n_2mainValue【消防施設】&#10;一人当たり面積"/>
        <xdr:cNvSpPr txBox="1"/>
      </xdr:nvSpPr>
      <xdr:spPr>
        <a:xfrm>
          <a:off x="201994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47007</xdr:rowOff>
    </xdr:from>
    <xdr:ext cx="469744" cy="259045"/>
    <xdr:sp macro="" textlink="">
      <xdr:nvSpPr>
        <xdr:cNvPr id="842" name="n_3mainValue【消防施設】&#10;一人当たり面積"/>
        <xdr:cNvSpPr txBox="1"/>
      </xdr:nvSpPr>
      <xdr:spPr>
        <a:xfrm>
          <a:off x="19310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8" name="直線コネクタ 867"/>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9"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0" name="直線コネクタ 869"/>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2" name="直線コネクタ 8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75" name="フローチャート: 判断 874"/>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6" name="フローチャート: 判断 875"/>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7" name="フローチャート: 判断 876"/>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8" name="フローチャート: 判断 877"/>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884" name="楕円 883"/>
        <xdr:cNvSpPr/>
      </xdr:nvSpPr>
      <xdr:spPr>
        <a:xfrm>
          <a:off x="16268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113591</xdr:rowOff>
    </xdr:from>
    <xdr:ext cx="405111" cy="259045"/>
    <xdr:sp macro="" textlink="">
      <xdr:nvSpPr>
        <xdr:cNvPr id="885" name="【庁舎】&#10;有形固定資産減価償却率該当値テキスト"/>
        <xdr:cNvSpPr txBox="1"/>
      </xdr:nvSpPr>
      <xdr:spPr>
        <a:xfrm>
          <a:off x="16357600" y="1760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86" name="楕円 885"/>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104</xdr:row>
      <xdr:rowOff>138249</xdr:rowOff>
    </xdr:to>
    <xdr:cxnSp macro="">
      <xdr:nvCxnSpPr>
        <xdr:cNvPr id="887" name="直線コネクタ 886"/>
        <xdr:cNvCxnSpPr/>
      </xdr:nvCxnSpPr>
      <xdr:spPr>
        <a:xfrm flipV="1">
          <a:off x="15481300" y="17800864"/>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88" name="楕円 887"/>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138249</xdr:rowOff>
    </xdr:to>
    <xdr:cxnSp macro="">
      <xdr:nvCxnSpPr>
        <xdr:cNvPr id="889" name="直線コネクタ 888"/>
        <xdr:cNvCxnSpPr/>
      </xdr:nvCxnSpPr>
      <xdr:spPr>
        <a:xfrm>
          <a:off x="14592300" y="179314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90" name="楕円 889"/>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100693</xdr:rowOff>
    </xdr:to>
    <xdr:cxnSp macro="">
      <xdr:nvCxnSpPr>
        <xdr:cNvPr id="891" name="直線コネクタ 890"/>
        <xdr:cNvCxnSpPr/>
      </xdr:nvCxnSpPr>
      <xdr:spPr>
        <a:xfrm>
          <a:off x="13703300" y="1789230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142966</xdr:rowOff>
    </xdr:from>
    <xdr:to>
      <xdr:col>67</xdr:col>
      <xdr:colOff>101600</xdr:colOff>
      <xdr:row>104</xdr:row>
      <xdr:rowOff>73116</xdr:rowOff>
    </xdr:to>
    <xdr:sp macro="" textlink="">
      <xdr:nvSpPr>
        <xdr:cNvPr id="892" name="楕円 891"/>
        <xdr:cNvSpPr/>
      </xdr:nvSpPr>
      <xdr:spPr>
        <a:xfrm>
          <a:off x="12763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22316</xdr:rowOff>
    </xdr:from>
    <xdr:to>
      <xdr:col>71</xdr:col>
      <xdr:colOff>177800</xdr:colOff>
      <xdr:row>104</xdr:row>
      <xdr:rowOff>61505</xdr:rowOff>
    </xdr:to>
    <xdr:cxnSp macro="">
      <xdr:nvCxnSpPr>
        <xdr:cNvPr id="893" name="直線コネクタ 892"/>
        <xdr:cNvCxnSpPr/>
      </xdr:nvCxnSpPr>
      <xdr:spPr>
        <a:xfrm>
          <a:off x="12814300" y="178531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94"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5"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96"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97"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34126</xdr:rowOff>
    </xdr:from>
    <xdr:ext cx="405111" cy="259045"/>
    <xdr:sp macro="" textlink="">
      <xdr:nvSpPr>
        <xdr:cNvPr id="898" name="n_1main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99" name="n_2main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900"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89643</xdr:rowOff>
    </xdr:from>
    <xdr:ext cx="405111" cy="259045"/>
    <xdr:sp macro="" textlink="">
      <xdr:nvSpPr>
        <xdr:cNvPr id="901" name="n_4mainValue【庁舎】&#10;有形固定資産減価償却率"/>
        <xdr:cNvSpPr txBox="1"/>
      </xdr:nvSpPr>
      <xdr:spPr>
        <a:xfrm>
          <a:off x="12611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3" name="直線コネクタ 922"/>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4"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5" name="直線コネクタ 924"/>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6"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7" name="直線コネクタ 926"/>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8"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9" name="フローチャート: 判断 928"/>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0" name="フローチャート: 判断 92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1" name="フローチャート: 判断 930"/>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2" name="フローチャート: 判断 931"/>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3" name="フローチャート: 判断 932"/>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84837</xdr:rowOff>
    </xdr:from>
    <xdr:to>
      <xdr:col>116</xdr:col>
      <xdr:colOff>114300</xdr:colOff>
      <xdr:row>102</xdr:row>
      <xdr:rowOff>14987</xdr:rowOff>
    </xdr:to>
    <xdr:sp macro="" textlink="">
      <xdr:nvSpPr>
        <xdr:cNvPr id="939" name="楕円 938"/>
        <xdr:cNvSpPr/>
      </xdr:nvSpPr>
      <xdr:spPr>
        <a:xfrm>
          <a:off x="221107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107714</xdr:rowOff>
    </xdr:from>
    <xdr:ext cx="469744" cy="259045"/>
    <xdr:sp macro="" textlink="">
      <xdr:nvSpPr>
        <xdr:cNvPr id="940" name="【庁舎】&#10;一人当たり面積該当値テキスト"/>
        <xdr:cNvSpPr txBox="1"/>
      </xdr:nvSpPr>
      <xdr:spPr>
        <a:xfrm>
          <a:off x="22199600" y="172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80263</xdr:rowOff>
    </xdr:from>
    <xdr:to>
      <xdr:col>112</xdr:col>
      <xdr:colOff>38100</xdr:colOff>
      <xdr:row>102</xdr:row>
      <xdr:rowOff>10413</xdr:rowOff>
    </xdr:to>
    <xdr:sp macro="" textlink="">
      <xdr:nvSpPr>
        <xdr:cNvPr id="941" name="楕円 940"/>
        <xdr:cNvSpPr/>
      </xdr:nvSpPr>
      <xdr:spPr>
        <a:xfrm>
          <a:off x="21272500" y="17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131063</xdr:rowOff>
    </xdr:from>
    <xdr:to>
      <xdr:col>116</xdr:col>
      <xdr:colOff>63500</xdr:colOff>
      <xdr:row>101</xdr:row>
      <xdr:rowOff>135637</xdr:rowOff>
    </xdr:to>
    <xdr:cxnSp macro="">
      <xdr:nvCxnSpPr>
        <xdr:cNvPr id="942" name="直線コネクタ 941"/>
        <xdr:cNvCxnSpPr/>
      </xdr:nvCxnSpPr>
      <xdr:spPr>
        <a:xfrm>
          <a:off x="21323300" y="174475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100837</xdr:rowOff>
    </xdr:from>
    <xdr:to>
      <xdr:col>107</xdr:col>
      <xdr:colOff>101600</xdr:colOff>
      <xdr:row>102</xdr:row>
      <xdr:rowOff>30987</xdr:rowOff>
    </xdr:to>
    <xdr:sp macro="" textlink="">
      <xdr:nvSpPr>
        <xdr:cNvPr id="943" name="楕円 942"/>
        <xdr:cNvSpPr/>
      </xdr:nvSpPr>
      <xdr:spPr>
        <a:xfrm>
          <a:off x="20383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131063</xdr:rowOff>
    </xdr:from>
    <xdr:to>
      <xdr:col>111</xdr:col>
      <xdr:colOff>177800</xdr:colOff>
      <xdr:row>101</xdr:row>
      <xdr:rowOff>151637</xdr:rowOff>
    </xdr:to>
    <xdr:cxnSp macro="">
      <xdr:nvCxnSpPr>
        <xdr:cNvPr id="944" name="直線コネクタ 943"/>
        <xdr:cNvCxnSpPr/>
      </xdr:nvCxnSpPr>
      <xdr:spPr>
        <a:xfrm flipV="1">
          <a:off x="20434300" y="174475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119126</xdr:rowOff>
    </xdr:from>
    <xdr:to>
      <xdr:col>102</xdr:col>
      <xdr:colOff>165100</xdr:colOff>
      <xdr:row>102</xdr:row>
      <xdr:rowOff>49276</xdr:rowOff>
    </xdr:to>
    <xdr:sp macro="" textlink="">
      <xdr:nvSpPr>
        <xdr:cNvPr id="945" name="楕円 944"/>
        <xdr:cNvSpPr/>
      </xdr:nvSpPr>
      <xdr:spPr>
        <a:xfrm>
          <a:off x="19494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151637</xdr:rowOff>
    </xdr:from>
    <xdr:to>
      <xdr:col>107</xdr:col>
      <xdr:colOff>50800</xdr:colOff>
      <xdr:row>101</xdr:row>
      <xdr:rowOff>169926</xdr:rowOff>
    </xdr:to>
    <xdr:cxnSp macro="">
      <xdr:nvCxnSpPr>
        <xdr:cNvPr id="946" name="直線コネクタ 945"/>
        <xdr:cNvCxnSpPr/>
      </xdr:nvCxnSpPr>
      <xdr:spPr>
        <a:xfrm flipV="1">
          <a:off x="19545300" y="17468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139700</xdr:rowOff>
    </xdr:from>
    <xdr:to>
      <xdr:col>98</xdr:col>
      <xdr:colOff>38100</xdr:colOff>
      <xdr:row>102</xdr:row>
      <xdr:rowOff>69850</xdr:rowOff>
    </xdr:to>
    <xdr:sp macro="" textlink="">
      <xdr:nvSpPr>
        <xdr:cNvPr id="947" name="楕円 946"/>
        <xdr:cNvSpPr/>
      </xdr:nvSpPr>
      <xdr:spPr>
        <a:xfrm>
          <a:off x="18605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169926</xdr:rowOff>
    </xdr:from>
    <xdr:to>
      <xdr:col>102</xdr:col>
      <xdr:colOff>114300</xdr:colOff>
      <xdr:row>102</xdr:row>
      <xdr:rowOff>19050</xdr:rowOff>
    </xdr:to>
    <xdr:cxnSp macro="">
      <xdr:nvCxnSpPr>
        <xdr:cNvPr id="948" name="直線コネクタ 947"/>
        <xdr:cNvCxnSpPr/>
      </xdr:nvCxnSpPr>
      <xdr:spPr>
        <a:xfrm flipV="1">
          <a:off x="18656300" y="174863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9"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0"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51"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52"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26940</xdr:rowOff>
    </xdr:from>
    <xdr:ext cx="469744" cy="259045"/>
    <xdr:sp macro="" textlink="">
      <xdr:nvSpPr>
        <xdr:cNvPr id="953" name="n_1mainValue【庁舎】&#10;一人当たり面積"/>
        <xdr:cNvSpPr txBox="1"/>
      </xdr:nvSpPr>
      <xdr:spPr>
        <a:xfrm>
          <a:off x="21075727" y="171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47514</xdr:rowOff>
    </xdr:from>
    <xdr:ext cx="469744" cy="259045"/>
    <xdr:sp macro="" textlink="">
      <xdr:nvSpPr>
        <xdr:cNvPr id="954" name="n_2mainValue【庁舎】&#10;一人当たり面積"/>
        <xdr:cNvSpPr txBox="1"/>
      </xdr:nvSpPr>
      <xdr:spPr>
        <a:xfrm>
          <a:off x="201994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65803</xdr:rowOff>
    </xdr:from>
    <xdr:ext cx="469744" cy="259045"/>
    <xdr:sp macro="" textlink="">
      <xdr:nvSpPr>
        <xdr:cNvPr id="955" name="n_3mainValue【庁舎】&#10;一人当たり面積"/>
        <xdr:cNvSpPr txBox="1"/>
      </xdr:nvSpPr>
      <xdr:spPr>
        <a:xfrm>
          <a:off x="193104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86377</xdr:rowOff>
    </xdr:from>
    <xdr:ext cx="469744" cy="259045"/>
    <xdr:sp macro="" textlink="">
      <xdr:nvSpPr>
        <xdr:cNvPr id="956" name="n_4mainValue【庁舎】&#10;一人当たり面積"/>
        <xdr:cNvSpPr txBox="1"/>
      </xdr:nvSpPr>
      <xdr:spPr>
        <a:xfrm>
          <a:off x="18421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消防施設については、有形固定資産減価償却率が類似団体と比較しても高い状況で、施設の老朽化が進んでいることから、施設の長寿命化や更新を検討していく必要ある。体育館・プールについては、類似団体平均と比較して大きく高い状況ではないが、有形固定資産減価償却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％近い比率となっており、これらの施設も長寿命化や更新を検討していく必要がある。市民会館についても、施設の一部改修を行ったことにより、平成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年度に比べ有形固定資産減価償却率は改善しているが、類似団体平均と比較すると、依然として高い状況であるため、引き続き施設の長寿命化や更新を検討していく必要がある。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庁舎の有形固定資産減価償却率については、公共施設の集約化により複合施設を建設したことで、</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％の減少となった。今後も計画的に、施設の集約化・更新を進めていく。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人口の減少や高齢化に加え、市内に中心となる産業が少ないことにより、財政基盤が弱く、類似団体平均より低い水準となっている。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地域創生総合戦略に基づき、人口減少を最小限に留める施策の推進や、林業再生など地場産業の強化、および中小企業対策をはじめとした活力ある地域づくりなど、市税の徴収率向上対策とあわせ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積極的な繰上償還により公債費は大幅に減少した一方で、社会保障関係経費の増加により扶助費が増加し、経常収支比率は昨年度より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％悪化した。</a:t>
          </a:r>
        </a:p>
        <a:p>
          <a:r>
            <a:rPr kumimoji="1" lang="ja-JP" altLang="en-US" sz="1200">
              <a:latin typeface="ＭＳ Ｐゴシック" panose="020B0600070205080204" pitchFamily="50" charset="-128"/>
              <a:ea typeface="ＭＳ Ｐゴシック" panose="020B0600070205080204" pitchFamily="50" charset="-128"/>
            </a:rPr>
            <a:t>　今後は、市税の減少や普通交付税の縮減、また、社会保障関係経費が増加傾向であることから、引き続き、事務事業の見直しや繰上償還の積極的な実施などにより、経常経費の抑制に努める。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87884</xdr:rowOff>
    </xdr:to>
    <xdr:cxnSp macro="">
      <xdr:nvCxnSpPr>
        <xdr:cNvPr id="130" name="直線コネクタ 129"/>
        <xdr:cNvCxnSpPr/>
      </xdr:nvCxnSpPr>
      <xdr:spPr>
        <a:xfrm>
          <a:off x="4114800" y="106502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20320</xdr:rowOff>
    </xdr:to>
    <xdr:cxnSp macro="">
      <xdr:nvCxnSpPr>
        <xdr:cNvPr id="133" name="直線コネクタ 132"/>
        <xdr:cNvCxnSpPr/>
      </xdr:nvCxnSpPr>
      <xdr:spPr>
        <a:xfrm>
          <a:off x="3225800" y="106116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44450</xdr:rowOff>
    </xdr:to>
    <xdr:cxnSp macro="">
      <xdr:nvCxnSpPr>
        <xdr:cNvPr id="136" name="直線コネクタ 135"/>
        <xdr:cNvCxnSpPr/>
      </xdr:nvCxnSpPr>
      <xdr:spPr>
        <a:xfrm flipV="1">
          <a:off x="2336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39" name="直線コネクタ 138"/>
        <xdr:cNvCxnSpPr/>
      </xdr:nvCxnSpPr>
      <xdr:spPr>
        <a:xfrm>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9161</xdr:rowOff>
    </xdr:from>
    <xdr:ext cx="762000" cy="259045"/>
    <xdr:sp macro="" textlink="">
      <xdr:nvSpPr>
        <xdr:cNvPr id="150"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3" name="楕円 152"/>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4" name="テキスト ボックス 153"/>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人件費の増加に加えて、物件費等では、学校教育の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化推進のための端末の整備や各施設の維持管理経費が増加しており、類似団体と比較し高い数値となっている。</a:t>
          </a:r>
        </a:p>
        <a:p>
          <a:r>
            <a:rPr kumimoji="1" lang="ja-JP" altLang="en-US" sz="1200">
              <a:latin typeface="ＭＳ Ｐゴシック" panose="020B0600070205080204" pitchFamily="50" charset="-128"/>
              <a:ea typeface="ＭＳ Ｐゴシック" panose="020B0600070205080204" pitchFamily="50" charset="-128"/>
            </a:rPr>
            <a:t>　今後は、適正な職員の定員管理とともに、公共施設等総合管理計画に基づき、施設の集約化を含め維持管理経費の削減に向けた取組みを進めていく。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95368</xdr:rowOff>
    </xdr:from>
    <xdr:to>
      <xdr:col>23</xdr:col>
      <xdr:colOff>133350</xdr:colOff>
      <xdr:row>84</xdr:row>
      <xdr:rowOff>151513</xdr:rowOff>
    </xdr:to>
    <xdr:cxnSp macro="">
      <xdr:nvCxnSpPr>
        <xdr:cNvPr id="191" name="直線コネクタ 190"/>
        <xdr:cNvCxnSpPr/>
      </xdr:nvCxnSpPr>
      <xdr:spPr>
        <a:xfrm>
          <a:off x="4114800" y="14497168"/>
          <a:ext cx="8382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59916</xdr:rowOff>
    </xdr:from>
    <xdr:to>
      <xdr:col>19</xdr:col>
      <xdr:colOff>133350</xdr:colOff>
      <xdr:row>84</xdr:row>
      <xdr:rowOff>95368</xdr:rowOff>
    </xdr:to>
    <xdr:cxnSp macro="">
      <xdr:nvCxnSpPr>
        <xdr:cNvPr id="194" name="直線コネクタ 193"/>
        <xdr:cNvCxnSpPr/>
      </xdr:nvCxnSpPr>
      <xdr:spPr>
        <a:xfrm>
          <a:off x="3225800" y="14461716"/>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30333</xdr:rowOff>
    </xdr:from>
    <xdr:to>
      <xdr:col>15</xdr:col>
      <xdr:colOff>82550</xdr:colOff>
      <xdr:row>84</xdr:row>
      <xdr:rowOff>59916</xdr:rowOff>
    </xdr:to>
    <xdr:cxnSp macro="">
      <xdr:nvCxnSpPr>
        <xdr:cNvPr id="197" name="直線コネクタ 196"/>
        <xdr:cNvCxnSpPr/>
      </xdr:nvCxnSpPr>
      <xdr:spPr>
        <a:xfrm>
          <a:off x="2336800" y="14432133"/>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27312</xdr:rowOff>
    </xdr:from>
    <xdr:to>
      <xdr:col>11</xdr:col>
      <xdr:colOff>31750</xdr:colOff>
      <xdr:row>84</xdr:row>
      <xdr:rowOff>30333</xdr:rowOff>
    </xdr:to>
    <xdr:cxnSp macro="">
      <xdr:nvCxnSpPr>
        <xdr:cNvPr id="200" name="直線コネクタ 199"/>
        <xdr:cNvCxnSpPr/>
      </xdr:nvCxnSpPr>
      <xdr:spPr>
        <a:xfrm>
          <a:off x="1447800" y="14429112"/>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100713</xdr:rowOff>
    </xdr:from>
    <xdr:to>
      <xdr:col>23</xdr:col>
      <xdr:colOff>184150</xdr:colOff>
      <xdr:row>85</xdr:row>
      <xdr:rowOff>30863</xdr:rowOff>
    </xdr:to>
    <xdr:sp macro="" textlink="">
      <xdr:nvSpPr>
        <xdr:cNvPr id="210" name="楕円 209"/>
        <xdr:cNvSpPr/>
      </xdr:nvSpPr>
      <xdr:spPr>
        <a:xfrm>
          <a:off x="4902200" y="145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72790</xdr:rowOff>
    </xdr:from>
    <xdr:ext cx="762000" cy="259045"/>
    <xdr:sp macro="" textlink="">
      <xdr:nvSpPr>
        <xdr:cNvPr id="211" name="人件費・物件費等の状況該当値テキスト"/>
        <xdr:cNvSpPr txBox="1"/>
      </xdr:nvSpPr>
      <xdr:spPr>
        <a:xfrm>
          <a:off x="5041900" y="144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44568</xdr:rowOff>
    </xdr:from>
    <xdr:to>
      <xdr:col>19</xdr:col>
      <xdr:colOff>184150</xdr:colOff>
      <xdr:row>84</xdr:row>
      <xdr:rowOff>146168</xdr:rowOff>
    </xdr:to>
    <xdr:sp macro="" textlink="">
      <xdr:nvSpPr>
        <xdr:cNvPr id="212" name="楕円 211"/>
        <xdr:cNvSpPr/>
      </xdr:nvSpPr>
      <xdr:spPr>
        <a:xfrm>
          <a:off x="4064000" y="144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130945</xdr:rowOff>
    </xdr:from>
    <xdr:ext cx="736600" cy="259045"/>
    <xdr:sp macro="" textlink="">
      <xdr:nvSpPr>
        <xdr:cNvPr id="213" name="テキスト ボックス 212"/>
        <xdr:cNvSpPr txBox="1"/>
      </xdr:nvSpPr>
      <xdr:spPr>
        <a:xfrm>
          <a:off x="3733800" y="1453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9116</xdr:rowOff>
    </xdr:from>
    <xdr:to>
      <xdr:col>15</xdr:col>
      <xdr:colOff>133350</xdr:colOff>
      <xdr:row>84</xdr:row>
      <xdr:rowOff>110716</xdr:rowOff>
    </xdr:to>
    <xdr:sp macro="" textlink="">
      <xdr:nvSpPr>
        <xdr:cNvPr id="214" name="楕円 213"/>
        <xdr:cNvSpPr/>
      </xdr:nvSpPr>
      <xdr:spPr>
        <a:xfrm>
          <a:off x="3175000" y="14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95493</xdr:rowOff>
    </xdr:from>
    <xdr:ext cx="762000" cy="259045"/>
    <xdr:sp macro="" textlink="">
      <xdr:nvSpPr>
        <xdr:cNvPr id="215" name="テキスト ボックス 214"/>
        <xdr:cNvSpPr txBox="1"/>
      </xdr:nvSpPr>
      <xdr:spPr>
        <a:xfrm>
          <a:off x="2844800" y="1449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150983</xdr:rowOff>
    </xdr:from>
    <xdr:to>
      <xdr:col>11</xdr:col>
      <xdr:colOff>82550</xdr:colOff>
      <xdr:row>84</xdr:row>
      <xdr:rowOff>81133</xdr:rowOff>
    </xdr:to>
    <xdr:sp macro="" textlink="">
      <xdr:nvSpPr>
        <xdr:cNvPr id="216" name="楕円 215"/>
        <xdr:cNvSpPr/>
      </xdr:nvSpPr>
      <xdr:spPr>
        <a:xfrm>
          <a:off x="2286000" y="143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65910</xdr:rowOff>
    </xdr:from>
    <xdr:ext cx="762000" cy="259045"/>
    <xdr:sp macro="" textlink="">
      <xdr:nvSpPr>
        <xdr:cNvPr id="217" name="テキスト ボックス 216"/>
        <xdr:cNvSpPr txBox="1"/>
      </xdr:nvSpPr>
      <xdr:spPr>
        <a:xfrm>
          <a:off x="1955800" y="144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147962</xdr:rowOff>
    </xdr:from>
    <xdr:to>
      <xdr:col>7</xdr:col>
      <xdr:colOff>31750</xdr:colOff>
      <xdr:row>84</xdr:row>
      <xdr:rowOff>78112</xdr:rowOff>
    </xdr:to>
    <xdr:sp macro="" textlink="">
      <xdr:nvSpPr>
        <xdr:cNvPr id="218" name="楕円 217"/>
        <xdr:cNvSpPr/>
      </xdr:nvSpPr>
      <xdr:spPr>
        <a:xfrm>
          <a:off x="1397000" y="143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62889</xdr:rowOff>
    </xdr:from>
    <xdr:ext cx="762000" cy="259045"/>
    <xdr:sp macro="" textlink="">
      <xdr:nvSpPr>
        <xdr:cNvPr id="219" name="テキスト ボックス 218"/>
        <xdr:cNvSpPr txBox="1"/>
      </xdr:nvSpPr>
      <xdr:spPr>
        <a:xfrm>
          <a:off x="1066800" y="1446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p>
        <a:p>
          <a:r>
            <a:rPr kumimoji="1" lang="ja-JP" altLang="en-US" sz="12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毎年度、人事院勧告や県の人事委員会勧告に準拠した対応をしており、今後においても国及び県の動向に留意し給与水準の維持に努める。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5" name="直線コネクタ 254"/>
        <xdr:cNvCxnSpPr/>
      </xdr:nvCxnSpPr>
      <xdr:spPr>
        <a:xfrm flipV="1">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58" name="直線コネクタ 257"/>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1" name="直線コネクタ 260"/>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4" name="直線コネクタ 263"/>
        <xdr:cNvCxnSpPr/>
      </xdr:nvCxnSpPr>
      <xdr:spPr>
        <a:xfrm>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3" name="テキスト ボックス 28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合併による市発足以降、退職者の</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補充を原則とした職員数の削減をすすめてきたが、類似団体内では依然として高い数値となっている。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市の面積が広大で、類似団体と比較し、支所や出先機関などを多く配置していることから、今後における急減を見込むことが難しい現状にある。</a:t>
          </a:r>
        </a:p>
        <a:p>
          <a:r>
            <a:rPr kumimoji="1" lang="ja-JP" altLang="en-US" sz="12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129812</xdr:rowOff>
    </xdr:from>
    <xdr:to>
      <xdr:col>81</xdr:col>
      <xdr:colOff>44450</xdr:colOff>
      <xdr:row>64</xdr:row>
      <xdr:rowOff>34199</xdr:rowOff>
    </xdr:to>
    <xdr:cxnSp macro="">
      <xdr:nvCxnSpPr>
        <xdr:cNvPr id="320" name="直線コネクタ 319"/>
        <xdr:cNvCxnSpPr/>
      </xdr:nvCxnSpPr>
      <xdr:spPr>
        <a:xfrm>
          <a:off x="16179800" y="10931162"/>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129812</xdr:rowOff>
    </xdr:to>
    <xdr:cxnSp macro="">
      <xdr:nvCxnSpPr>
        <xdr:cNvPr id="323" name="直線コネクタ 322"/>
        <xdr:cNvCxnSpPr/>
      </xdr:nvCxnSpPr>
      <xdr:spPr>
        <a:xfrm>
          <a:off x="15290800" y="1087083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69487</xdr:rowOff>
    </xdr:to>
    <xdr:cxnSp macro="">
      <xdr:nvCxnSpPr>
        <xdr:cNvPr id="326" name="直線コネクタ 325"/>
        <xdr:cNvCxnSpPr/>
      </xdr:nvCxnSpPr>
      <xdr:spPr>
        <a:xfrm>
          <a:off x="14401800" y="10869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55699</xdr:rowOff>
    </xdr:from>
    <xdr:to>
      <xdr:col>68</xdr:col>
      <xdr:colOff>152400</xdr:colOff>
      <xdr:row>63</xdr:row>
      <xdr:rowOff>67763</xdr:rowOff>
    </xdr:to>
    <xdr:cxnSp macro="">
      <xdr:nvCxnSpPr>
        <xdr:cNvPr id="329" name="直線コネクタ 328"/>
        <xdr:cNvCxnSpPr/>
      </xdr:nvCxnSpPr>
      <xdr:spPr>
        <a:xfrm>
          <a:off x="13512800" y="108570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154849</xdr:rowOff>
    </xdr:from>
    <xdr:to>
      <xdr:col>81</xdr:col>
      <xdr:colOff>95250</xdr:colOff>
      <xdr:row>64</xdr:row>
      <xdr:rowOff>84999</xdr:rowOff>
    </xdr:to>
    <xdr:sp macro="" textlink="">
      <xdr:nvSpPr>
        <xdr:cNvPr id="339" name="楕円 338"/>
        <xdr:cNvSpPr/>
      </xdr:nvSpPr>
      <xdr:spPr>
        <a:xfrm>
          <a:off x="16967200" y="109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126926</xdr:rowOff>
    </xdr:from>
    <xdr:ext cx="762000" cy="259045"/>
    <xdr:sp macro="" textlink="">
      <xdr:nvSpPr>
        <xdr:cNvPr id="340" name="定員管理の状況該当値テキスト"/>
        <xdr:cNvSpPr txBox="1"/>
      </xdr:nvSpPr>
      <xdr:spPr>
        <a:xfrm>
          <a:off x="17106900" y="1092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79012</xdr:rowOff>
    </xdr:from>
    <xdr:to>
      <xdr:col>77</xdr:col>
      <xdr:colOff>95250</xdr:colOff>
      <xdr:row>64</xdr:row>
      <xdr:rowOff>9162</xdr:rowOff>
    </xdr:to>
    <xdr:sp macro="" textlink="">
      <xdr:nvSpPr>
        <xdr:cNvPr id="341" name="楕円 340"/>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165389</xdr:rowOff>
    </xdr:from>
    <xdr:ext cx="736600" cy="259045"/>
    <xdr:sp macro="" textlink="">
      <xdr:nvSpPr>
        <xdr:cNvPr id="342" name="テキスト ボックス 341"/>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3" name="楕円 342"/>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4" name="テキスト ボックス 343"/>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16963</xdr:rowOff>
    </xdr:from>
    <xdr:to>
      <xdr:col>68</xdr:col>
      <xdr:colOff>203200</xdr:colOff>
      <xdr:row>63</xdr:row>
      <xdr:rowOff>118563</xdr:rowOff>
    </xdr:to>
    <xdr:sp macro="" textlink="">
      <xdr:nvSpPr>
        <xdr:cNvPr id="345" name="楕円 344"/>
        <xdr:cNvSpPr/>
      </xdr:nvSpPr>
      <xdr:spPr>
        <a:xfrm>
          <a:off x="14351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103340</xdr:rowOff>
    </xdr:from>
    <xdr:ext cx="762000" cy="259045"/>
    <xdr:sp macro="" textlink="">
      <xdr:nvSpPr>
        <xdr:cNvPr id="346" name="テキスト ボックス 345"/>
        <xdr:cNvSpPr txBox="1"/>
      </xdr:nvSpPr>
      <xdr:spPr>
        <a:xfrm>
          <a:off x="14020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47" name="楕円 346"/>
        <xdr:cNvSpPr/>
      </xdr:nvSpPr>
      <xdr:spPr>
        <a:xfrm>
          <a:off x="13462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48" name="テキスト ボックス 347"/>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積極的な繰上償還の実施と公営企業債の発行抑制により、実質公債費比率は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％改善したが、地理的な要因により上下水道などの生活基盤整備に係る事業費が嵩むことから、類似団体平均より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％高い数値となっている。</a:t>
          </a:r>
        </a:p>
        <a:p>
          <a:r>
            <a:rPr kumimoji="1" lang="ja-JP" altLang="en-US" sz="1200">
              <a:latin typeface="ＭＳ Ｐゴシック" panose="020B0600070205080204" pitchFamily="50" charset="-128"/>
              <a:ea typeface="ＭＳ Ｐゴシック" panose="020B0600070205080204" pitchFamily="50" charset="-128"/>
            </a:rPr>
            <a:t>　今後は、繰上償還の影響による改善はあるものの、公共施設の集約化による複合施設建設事業や幼保一元化によるこども園建設などの大型事業が控えているため、引き続き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76200</xdr:rowOff>
    </xdr:to>
    <xdr:cxnSp macro="">
      <xdr:nvCxnSpPr>
        <xdr:cNvPr id="382" name="直線コネクタ 381"/>
        <xdr:cNvCxnSpPr/>
      </xdr:nvCxnSpPr>
      <xdr:spPr>
        <a:xfrm flipV="1">
          <a:off x="16179800" y="69689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57573</xdr:rowOff>
    </xdr:to>
    <xdr:cxnSp macro="">
      <xdr:nvCxnSpPr>
        <xdr:cNvPr id="385" name="直線コネクタ 384"/>
        <xdr:cNvCxnSpPr/>
      </xdr:nvCxnSpPr>
      <xdr:spPr>
        <a:xfrm flipV="1">
          <a:off x="15290800" y="71056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146050</xdr:rowOff>
    </xdr:to>
    <xdr:cxnSp macro="">
      <xdr:nvCxnSpPr>
        <xdr:cNvPr id="388" name="直線コネクタ 387"/>
        <xdr:cNvCxnSpPr/>
      </xdr:nvCxnSpPr>
      <xdr:spPr>
        <a:xfrm flipV="1">
          <a:off x="14401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14817</xdr:rowOff>
    </xdr:to>
    <xdr:cxnSp macro="">
      <xdr:nvCxnSpPr>
        <xdr:cNvPr id="391" name="直線コネクタ 390"/>
        <xdr:cNvCxnSpPr/>
      </xdr:nvCxnSpPr>
      <xdr:spPr>
        <a:xfrm flipV="1">
          <a:off x="13512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1" name="楕円 400"/>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32190</xdr:rowOff>
    </xdr:from>
    <xdr:ext cx="762000" cy="259045"/>
    <xdr:sp macro="" textlink="">
      <xdr:nvSpPr>
        <xdr:cNvPr id="402"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4" name="テキスト ボックス 40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5" name="楕円 404"/>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6" name="テキスト ボックス 405"/>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7" name="楕円 406"/>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8" name="テキスト ボックス 407"/>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9" name="楕円 408"/>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0" name="テキスト ボックス 409"/>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共施設の集約化による複合施設建設事業、小中学校の施設整備や災害復旧など、起債の発行により一般会計の地方債残高が増加した。また、都市計画税の廃止に伴う充当可能財源等の減少により、比率は昨年度から</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％悪化した。</a:t>
          </a:r>
        </a:p>
        <a:p>
          <a:r>
            <a:rPr kumimoji="1" lang="ja-JP" altLang="en-US" sz="1200">
              <a:latin typeface="ＭＳ Ｐゴシック" panose="020B0600070205080204" pitchFamily="50" charset="-128"/>
              <a:ea typeface="ＭＳ Ｐゴシック" panose="020B0600070205080204" pitchFamily="50" charset="-128"/>
            </a:rPr>
            <a:t>　類似団体と比較すると、依然将来負担額が大きい状況にあり、今後においても地方債の発行抑制、発行する場合は交付税算入率の高い有利な地方債の活用および過去の借入金の積極的な繰上償還により、比率の抑制と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109813</xdr:rowOff>
    </xdr:from>
    <xdr:to>
      <xdr:col>81</xdr:col>
      <xdr:colOff>44450</xdr:colOff>
      <xdr:row>19</xdr:row>
      <xdr:rowOff>48556</xdr:rowOff>
    </xdr:to>
    <xdr:cxnSp macro="">
      <xdr:nvCxnSpPr>
        <xdr:cNvPr id="444" name="直線コネクタ 443"/>
        <xdr:cNvCxnSpPr/>
      </xdr:nvCxnSpPr>
      <xdr:spPr>
        <a:xfrm>
          <a:off x="16179800" y="3195913"/>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19</xdr:row>
      <xdr:rowOff>6731</xdr:rowOff>
    </xdr:to>
    <xdr:cxnSp macro="">
      <xdr:nvCxnSpPr>
        <xdr:cNvPr id="447" name="直線コネクタ 446"/>
        <xdr:cNvCxnSpPr/>
      </xdr:nvCxnSpPr>
      <xdr:spPr>
        <a:xfrm flipV="1">
          <a:off x="15290800" y="31959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2710</xdr:rowOff>
    </xdr:from>
    <xdr:to>
      <xdr:col>72</xdr:col>
      <xdr:colOff>203200</xdr:colOff>
      <xdr:row>19</xdr:row>
      <xdr:rowOff>6731</xdr:rowOff>
    </xdr:to>
    <xdr:cxnSp macro="">
      <xdr:nvCxnSpPr>
        <xdr:cNvPr id="450" name="直線コネクタ 449"/>
        <xdr:cNvCxnSpPr/>
      </xdr:nvCxnSpPr>
      <xdr:spPr>
        <a:xfrm>
          <a:off x="14401800" y="32602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2710</xdr:rowOff>
    </xdr:from>
    <xdr:to>
      <xdr:col>68</xdr:col>
      <xdr:colOff>152400</xdr:colOff>
      <xdr:row>19</xdr:row>
      <xdr:rowOff>100838</xdr:rowOff>
    </xdr:to>
    <xdr:cxnSp macro="">
      <xdr:nvCxnSpPr>
        <xdr:cNvPr id="453" name="直線コネクタ 452"/>
        <xdr:cNvCxnSpPr/>
      </xdr:nvCxnSpPr>
      <xdr:spPr>
        <a:xfrm flipV="1">
          <a:off x="13512800" y="3260260"/>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169206</xdr:rowOff>
    </xdr:from>
    <xdr:to>
      <xdr:col>81</xdr:col>
      <xdr:colOff>95250</xdr:colOff>
      <xdr:row>19</xdr:row>
      <xdr:rowOff>99356</xdr:rowOff>
    </xdr:to>
    <xdr:sp macro="" textlink="">
      <xdr:nvSpPr>
        <xdr:cNvPr id="463" name="楕円 462"/>
        <xdr:cNvSpPr/>
      </xdr:nvSpPr>
      <xdr:spPr>
        <a:xfrm>
          <a:off x="169672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141283</xdr:rowOff>
    </xdr:from>
    <xdr:ext cx="762000" cy="259045"/>
    <xdr:sp macro="" textlink="">
      <xdr:nvSpPr>
        <xdr:cNvPr id="464" name="将来負担の状況該当値テキスト"/>
        <xdr:cNvSpPr txBox="1"/>
      </xdr:nvSpPr>
      <xdr:spPr>
        <a:xfrm>
          <a:off x="17106900" y="32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5" name="楕円 464"/>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6" name="テキスト ボックス 465"/>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127381</xdr:rowOff>
    </xdr:from>
    <xdr:to>
      <xdr:col>73</xdr:col>
      <xdr:colOff>44450</xdr:colOff>
      <xdr:row>19</xdr:row>
      <xdr:rowOff>57531</xdr:rowOff>
    </xdr:to>
    <xdr:sp macro="" textlink="">
      <xdr:nvSpPr>
        <xdr:cNvPr id="467" name="楕円 466"/>
        <xdr:cNvSpPr/>
      </xdr:nvSpPr>
      <xdr:spPr>
        <a:xfrm>
          <a:off x="15240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42308</xdr:rowOff>
    </xdr:from>
    <xdr:ext cx="762000" cy="259045"/>
    <xdr:sp macro="" textlink="">
      <xdr:nvSpPr>
        <xdr:cNvPr id="468" name="テキスト ボックス 467"/>
        <xdr:cNvSpPr txBox="1"/>
      </xdr:nvSpPr>
      <xdr:spPr>
        <a:xfrm>
          <a:off x="14909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123359</xdr:rowOff>
    </xdr:from>
    <xdr:to>
      <xdr:col>68</xdr:col>
      <xdr:colOff>203200</xdr:colOff>
      <xdr:row>19</xdr:row>
      <xdr:rowOff>53509</xdr:rowOff>
    </xdr:to>
    <xdr:sp macro="" textlink="">
      <xdr:nvSpPr>
        <xdr:cNvPr id="469" name="楕円 468"/>
        <xdr:cNvSpPr/>
      </xdr:nvSpPr>
      <xdr:spPr>
        <a:xfrm>
          <a:off x="14351000" y="32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38287</xdr:rowOff>
    </xdr:from>
    <xdr:ext cx="762000" cy="259045"/>
    <xdr:sp macro="" textlink="">
      <xdr:nvSpPr>
        <xdr:cNvPr id="470" name="テキスト ボックス 469"/>
        <xdr:cNvSpPr txBox="1"/>
      </xdr:nvSpPr>
      <xdr:spPr>
        <a:xfrm>
          <a:off x="14020800" y="32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50038</xdr:rowOff>
    </xdr:from>
    <xdr:to>
      <xdr:col>64</xdr:col>
      <xdr:colOff>152400</xdr:colOff>
      <xdr:row>19</xdr:row>
      <xdr:rowOff>151638</xdr:rowOff>
    </xdr:to>
    <xdr:sp macro="" textlink="">
      <xdr:nvSpPr>
        <xdr:cNvPr id="471" name="楕円 470"/>
        <xdr:cNvSpPr/>
      </xdr:nvSpPr>
      <xdr:spPr>
        <a:xfrm>
          <a:off x="13462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136415</xdr:rowOff>
    </xdr:from>
    <xdr:ext cx="762000" cy="259045"/>
    <xdr:sp macro="" textlink="">
      <xdr:nvSpPr>
        <xdr:cNvPr id="472" name="テキスト ボックス 471"/>
        <xdr:cNvSpPr txBox="1"/>
      </xdr:nvSpPr>
      <xdr:spPr>
        <a:xfrm>
          <a:off x="13131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人件費は、給料が増加したことにより前年度より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％上昇したものの、類似団体平均</a:t>
          </a:r>
          <a:r>
            <a:rPr kumimoji="1" lang="en-US" altLang="ja-JP" sz="1200">
              <a:latin typeface="ＭＳ Ｐゴシック" panose="020B0600070205080204" pitchFamily="50" charset="-128"/>
              <a:ea typeface="ＭＳ Ｐゴシック" panose="020B0600070205080204" pitchFamily="50" charset="-128"/>
            </a:rPr>
            <a:t>22.3</a:t>
          </a:r>
          <a:r>
            <a:rPr kumimoji="1" lang="ja-JP" altLang="en-US" sz="1200">
              <a:latin typeface="ＭＳ Ｐゴシック" panose="020B0600070205080204" pitchFamily="50" charset="-128"/>
              <a:ea typeface="ＭＳ Ｐゴシック" panose="020B0600070205080204" pitchFamily="50" charset="-128"/>
            </a:rPr>
            <a:t>％、全国平均</a:t>
          </a:r>
          <a:r>
            <a:rPr kumimoji="1" lang="en-US" altLang="ja-JP" sz="1200">
              <a:latin typeface="ＭＳ Ｐゴシック" panose="020B0600070205080204" pitchFamily="50" charset="-128"/>
              <a:ea typeface="ＭＳ Ｐゴシック" panose="020B0600070205080204" pitchFamily="50" charset="-128"/>
            </a:rPr>
            <a:t>25.6</a:t>
          </a:r>
          <a:r>
            <a:rPr kumimoji="1" lang="ja-JP" altLang="en-US" sz="1200">
              <a:latin typeface="ＭＳ Ｐゴシック" panose="020B0600070205080204" pitchFamily="50" charset="-128"/>
              <a:ea typeface="ＭＳ Ｐゴシック" panose="020B0600070205080204" pitchFamily="50" charset="-128"/>
            </a:rPr>
            <a:t>％および兵庫県平均</a:t>
          </a:r>
          <a:r>
            <a:rPr kumimoji="1" lang="en-US" altLang="ja-JP" sz="1200">
              <a:latin typeface="ＭＳ Ｐゴシック" panose="020B0600070205080204" pitchFamily="50" charset="-128"/>
              <a:ea typeface="ＭＳ Ｐゴシック" panose="020B0600070205080204" pitchFamily="50" charset="-128"/>
            </a:rPr>
            <a:t>28.1</a:t>
          </a:r>
          <a:r>
            <a:rPr kumimoji="1" lang="ja-JP" altLang="en-US" sz="1200">
              <a:latin typeface="ＭＳ Ｐゴシック" panose="020B0600070205080204" pitchFamily="50" charset="-128"/>
              <a:ea typeface="ＭＳ Ｐゴシック" panose="020B0600070205080204" pitchFamily="50" charset="-128"/>
            </a:rPr>
            <a:t>％をいずれも下回っている。</a:t>
          </a:r>
        </a:p>
        <a:p>
          <a:r>
            <a:rPr kumimoji="1" lang="ja-JP" altLang="en-US" sz="1200">
              <a:latin typeface="ＭＳ Ｐゴシック" panose="020B0600070205080204" pitchFamily="50" charset="-128"/>
              <a:ea typeface="ＭＳ Ｐゴシック" panose="020B0600070205080204" pitchFamily="50" charset="-128"/>
            </a:rPr>
            <a:t>　今後も、専門職など必要な職員数は現状維持としつ、適正な人員配置を進めるとともに、給与の適正化を図るなかで人件費の削減に努める。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69850</xdr:rowOff>
    </xdr:to>
    <xdr:cxnSp macro="">
      <xdr:nvCxnSpPr>
        <xdr:cNvPr id="66" name="直線コネクタ 65"/>
        <xdr:cNvCxnSpPr/>
      </xdr:nvCxnSpPr>
      <xdr:spPr>
        <a:xfrm>
          <a:off x="3987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xdr:cNvCxnSpPr/>
      </xdr:nvCxnSpPr>
      <xdr:spPr>
        <a:xfrm flipV="1">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xdr:cNvCxnSpPr/>
      </xdr:nvCxnSpPr>
      <xdr:spPr>
        <a:xfrm>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54610</xdr:rowOff>
    </xdr:to>
    <xdr:cxnSp macro="">
      <xdr:nvCxnSpPr>
        <xdr:cNvPr id="75" name="直線コネクタ 74"/>
        <xdr:cNvCxnSpPr/>
      </xdr:nvCxnSpPr>
      <xdr:spPr>
        <a:xfrm>
          <a:off x="1320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物件費は、学校教育の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化推進のための端末の整備や事務用</a:t>
          </a:r>
          <a:r>
            <a:rPr kumimoji="1" lang="en-US" altLang="ja-JP" sz="1200">
              <a:latin typeface="ＭＳ Ｐゴシック" panose="020B0600070205080204" pitchFamily="50" charset="-128"/>
              <a:ea typeface="ＭＳ Ｐゴシック" panose="020B0600070205080204" pitchFamily="50" charset="-128"/>
            </a:rPr>
            <a:t>PC</a:t>
          </a:r>
          <a:r>
            <a:rPr kumimoji="1" lang="ja-JP" altLang="en-US" sz="1200">
              <a:latin typeface="ＭＳ Ｐゴシック" panose="020B0600070205080204" pitchFamily="50" charset="-128"/>
              <a:ea typeface="ＭＳ Ｐゴシック" panose="020B0600070205080204" pitchFamily="50" charset="-128"/>
            </a:rPr>
            <a:t>の入れ替えなどで増加しており、前年度より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が、市域が広大であることから各種施設が多く、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42636</xdr:rowOff>
    </xdr:to>
    <xdr:cxnSp macro="">
      <xdr:nvCxnSpPr>
        <xdr:cNvPr id="129" name="直線コネクタ 128"/>
        <xdr:cNvCxnSpPr/>
      </xdr:nvCxnSpPr>
      <xdr:spPr>
        <a:xfrm>
          <a:off x="15671800" y="2592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15</xdr:row>
      <xdr:rowOff>20864</xdr:rowOff>
    </xdr:to>
    <xdr:cxnSp macro="">
      <xdr:nvCxnSpPr>
        <xdr:cNvPr id="132" name="直線コネクタ 131"/>
        <xdr:cNvCxnSpPr/>
      </xdr:nvCxnSpPr>
      <xdr:spPr>
        <a:xfrm>
          <a:off x="14782800" y="2418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39914</xdr:rowOff>
    </xdr:to>
    <xdr:cxnSp macro="">
      <xdr:nvCxnSpPr>
        <xdr:cNvPr id="135" name="直線コネクタ 134"/>
        <xdr:cNvCxnSpPr/>
      </xdr:nvCxnSpPr>
      <xdr:spPr>
        <a:xfrm flipV="1">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14</xdr:row>
      <xdr:rowOff>39914</xdr:rowOff>
    </xdr:to>
    <xdr:cxnSp macro="">
      <xdr:nvCxnSpPr>
        <xdr:cNvPr id="138" name="直線コネクタ 137"/>
        <xdr:cNvCxnSpPr/>
      </xdr:nvCxnSpPr>
      <xdr:spPr>
        <a:xfrm>
          <a:off x="13004800" y="2342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扶助費は、障害福祉サービス費、こども医療費や認可保育所の運営費の増加により前年度より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低い水準にあるものの、比率は上昇傾向にあることから、引き続き、生活保護費における資格審査等の適正化や各種手当への独自加算等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92" name="直線コネクタ 191"/>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45357</xdr:rowOff>
    </xdr:to>
    <xdr:cxnSp macro="">
      <xdr:nvCxnSpPr>
        <xdr:cNvPr id="195" name="直線コネクタ 194"/>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45357</xdr:rowOff>
    </xdr:to>
    <xdr:cxnSp macro="">
      <xdr:nvCxnSpPr>
        <xdr:cNvPr id="198" name="直線コネクタ 197"/>
        <xdr:cNvCxnSpPr/>
      </xdr:nvCxnSpPr>
      <xdr:spPr>
        <a:xfrm>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151493</xdr:rowOff>
    </xdr:to>
    <xdr:cxnSp macro="">
      <xdr:nvCxnSpPr>
        <xdr:cNvPr id="201" name="直線コネクタ 200"/>
        <xdr:cNvCxnSpPr/>
      </xdr:nvCxnSpPr>
      <xdr:spPr>
        <a:xfrm>
          <a:off x="1320800" y="9173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その他は、介護保険事業特別会計、下水道事業特別会計への繰出金の増加により、前年度より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類似団体平均より高い比率となっているが、これは地理的要因により生活基盤整備に係る事業費が嵩むことから下水道事業に対する繰出金が高いためである。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なお、下水道事業の繰出金は、令和２年度の公営企業化に伴い無くなることから、その他の比率は大きく減少する見込みである。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122101</xdr:rowOff>
    </xdr:from>
    <xdr:to>
      <xdr:col>82</xdr:col>
      <xdr:colOff>107950</xdr:colOff>
      <xdr:row>57</xdr:row>
      <xdr:rowOff>148227</xdr:rowOff>
    </xdr:to>
    <xdr:cxnSp macro="">
      <xdr:nvCxnSpPr>
        <xdr:cNvPr id="255" name="直線コネクタ 254"/>
        <xdr:cNvCxnSpPr/>
      </xdr:nvCxnSpPr>
      <xdr:spPr>
        <a:xfrm>
          <a:off x="15671800" y="98947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89444</xdr:rowOff>
    </xdr:from>
    <xdr:to>
      <xdr:col>78</xdr:col>
      <xdr:colOff>69850</xdr:colOff>
      <xdr:row>57</xdr:row>
      <xdr:rowOff>122101</xdr:rowOff>
    </xdr:to>
    <xdr:cxnSp macro="">
      <xdr:nvCxnSpPr>
        <xdr:cNvPr id="258" name="直線コネクタ 257"/>
        <xdr:cNvCxnSpPr/>
      </xdr:nvCxnSpPr>
      <xdr:spPr>
        <a:xfrm>
          <a:off x="14782800" y="9862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89444</xdr:rowOff>
    </xdr:to>
    <xdr:cxnSp macro="">
      <xdr:nvCxnSpPr>
        <xdr:cNvPr id="261" name="直線コネクタ 260"/>
        <xdr:cNvCxnSpPr/>
      </xdr:nvCxnSpPr>
      <xdr:spPr>
        <a:xfrm>
          <a:off x="13893800" y="9764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30662</xdr:rowOff>
    </xdr:to>
    <xdr:cxnSp macro="">
      <xdr:nvCxnSpPr>
        <xdr:cNvPr id="264" name="直線コネクタ 263"/>
        <xdr:cNvCxnSpPr/>
      </xdr:nvCxnSpPr>
      <xdr:spPr>
        <a:xfrm flipV="1">
          <a:off x="13004800" y="9764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71301</xdr:rowOff>
    </xdr:from>
    <xdr:to>
      <xdr:col>78</xdr:col>
      <xdr:colOff>120650</xdr:colOff>
      <xdr:row>58</xdr:row>
      <xdr:rowOff>1451</xdr:rowOff>
    </xdr:to>
    <xdr:sp macro="" textlink="">
      <xdr:nvSpPr>
        <xdr:cNvPr id="276" name="楕円 275"/>
        <xdr:cNvSpPr/>
      </xdr:nvSpPr>
      <xdr:spPr>
        <a:xfrm>
          <a:off x="15621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157678</xdr:rowOff>
    </xdr:from>
    <xdr:ext cx="736600" cy="259045"/>
    <xdr:sp macro="" textlink="">
      <xdr:nvSpPr>
        <xdr:cNvPr id="277" name="テキスト ボックス 276"/>
        <xdr:cNvSpPr txBox="1"/>
      </xdr:nvSpPr>
      <xdr:spPr>
        <a:xfrm>
          <a:off x="15290800" y="99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8" name="楕円 277"/>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9" name="テキスト ボックス 278"/>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81" name="テキスト ボックス 280"/>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82" name="楕円 281"/>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83" name="テキスト ボックス 282"/>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補助費等は、公営企業への補助や企業誘致に係る補助金が減少したものの、比率の分母となる歳入が減少したことで前年度より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％上昇した。</a:t>
          </a:r>
        </a:p>
        <a:p>
          <a:r>
            <a:rPr kumimoji="1" lang="ja-JP" altLang="en-US" sz="1100">
              <a:latin typeface="ＭＳ Ｐゴシック" panose="020B0600070205080204" pitchFamily="50" charset="-128"/>
              <a:ea typeface="ＭＳ Ｐゴシック" panose="020B0600070205080204" pitchFamily="50" charset="-128"/>
            </a:rPr>
            <a:t>　令和２年度から下水道事業が公営企業になり、補助金が増加することから比率が増加する見込みである。</a:t>
          </a:r>
        </a:p>
        <a:p>
          <a:r>
            <a:rPr kumimoji="1" lang="ja-JP" altLang="en-US" sz="1100">
              <a:latin typeface="ＭＳ Ｐゴシック" panose="020B0600070205080204" pitchFamily="50" charset="-128"/>
              <a:ea typeface="ＭＳ Ｐゴシック" panose="020B0600070205080204" pitchFamily="50" charset="-128"/>
            </a:rPr>
            <a:t>　今後は、公営企業に対する補助については、経営戦略や新公立病院改革プランに基づく施策のなかで、一般会計負担を抑制し適切な補助額となるよう見直しを行うとともに、その他の補助金についてもその効果を踏まえ見直し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13" name="直線コネクタ 312"/>
        <xdr:cNvCxnSpPr/>
      </xdr:nvCxnSpPr>
      <xdr:spPr>
        <a:xfrm>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16" name="直線コネクタ 315"/>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143002</xdr:rowOff>
    </xdr:to>
    <xdr:cxnSp macro="">
      <xdr:nvCxnSpPr>
        <xdr:cNvPr id="319" name="直線コネクタ 318"/>
        <xdr:cNvCxnSpPr/>
      </xdr:nvCxnSpPr>
      <xdr:spPr>
        <a:xfrm flipV="1">
          <a:off x="13893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143002</xdr:rowOff>
    </xdr:to>
    <xdr:cxnSp macro="">
      <xdr:nvCxnSpPr>
        <xdr:cNvPr id="322" name="直線コネクタ 321"/>
        <xdr:cNvCxnSpPr/>
      </xdr:nvCxnSpPr>
      <xdr:spPr>
        <a:xfrm>
          <a:off x="13004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2" name="楕円 33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6" name="楕円 335"/>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7" name="テキスト ボックス 336"/>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8" name="楕円 337"/>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9" name="テキスト ボックス 338"/>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0" name="楕円 33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41" name="テキスト ボックス 34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公債費は、積極的な繰上償還の継続実施で減少しているが、　比率の分母となる歳入が減少したことから、前年度より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％上昇した。</a:t>
          </a:r>
        </a:p>
        <a:p>
          <a:r>
            <a:rPr kumimoji="1" lang="ja-JP" altLang="en-US" sz="1200">
              <a:latin typeface="ＭＳ Ｐゴシック" panose="020B0600070205080204" pitchFamily="50" charset="-128"/>
              <a:ea typeface="ＭＳ Ｐゴシック" panose="020B0600070205080204" pitchFamily="50" charset="-128"/>
            </a:rPr>
            <a:t>　財政力指数が低く、広大な市域の生活基盤の整備には起債の依存度が高いことから、引き続き繰上償還の実施、予算編成及び実施計画における事業の整理などにより、公債費の抑制に向けた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37193</xdr:rowOff>
    </xdr:to>
    <xdr:cxnSp macro="">
      <xdr:nvCxnSpPr>
        <xdr:cNvPr id="376" name="直線コネクタ 375"/>
        <xdr:cNvCxnSpPr/>
      </xdr:nvCxnSpPr>
      <xdr:spPr>
        <a:xfrm>
          <a:off x="3987800" y="13232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95976</xdr:rowOff>
    </xdr:to>
    <xdr:cxnSp macro="">
      <xdr:nvCxnSpPr>
        <xdr:cNvPr id="379" name="直線コネクタ 378"/>
        <xdr:cNvCxnSpPr/>
      </xdr:nvCxnSpPr>
      <xdr:spPr>
        <a:xfrm flipV="1">
          <a:off x="3098800" y="132323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95976</xdr:rowOff>
    </xdr:from>
    <xdr:to>
      <xdr:col>15</xdr:col>
      <xdr:colOff>98425</xdr:colOff>
      <xdr:row>78</xdr:row>
      <xdr:rowOff>94343</xdr:rowOff>
    </xdr:to>
    <xdr:cxnSp macro="">
      <xdr:nvCxnSpPr>
        <xdr:cNvPr id="382" name="直線コネクタ 381"/>
        <xdr:cNvCxnSpPr/>
      </xdr:nvCxnSpPr>
      <xdr:spPr>
        <a:xfrm flipV="1">
          <a:off x="2209800" y="1329762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133531</xdr:rowOff>
    </xdr:to>
    <xdr:cxnSp macro="">
      <xdr:nvCxnSpPr>
        <xdr:cNvPr id="385" name="直線コネクタ 384"/>
        <xdr:cNvCxnSpPr/>
      </xdr:nvCxnSpPr>
      <xdr:spPr>
        <a:xfrm flipV="1">
          <a:off x="1320800" y="13467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95" name="楕円 394"/>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6"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7" name="楕円 396"/>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8" name="テキスト ボックス 397"/>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45176</xdr:rowOff>
    </xdr:from>
    <xdr:to>
      <xdr:col>15</xdr:col>
      <xdr:colOff>149225</xdr:colOff>
      <xdr:row>77</xdr:row>
      <xdr:rowOff>146776</xdr:rowOff>
    </xdr:to>
    <xdr:sp macro="" textlink="">
      <xdr:nvSpPr>
        <xdr:cNvPr id="399" name="楕円 398"/>
        <xdr:cNvSpPr/>
      </xdr:nvSpPr>
      <xdr:spPr>
        <a:xfrm>
          <a:off x="3048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131553</xdr:rowOff>
    </xdr:from>
    <xdr:ext cx="762000" cy="259045"/>
    <xdr:sp macro="" textlink="">
      <xdr:nvSpPr>
        <xdr:cNvPr id="400" name="テキスト ボックス 399"/>
        <xdr:cNvSpPr txBox="1"/>
      </xdr:nvSpPr>
      <xdr:spPr>
        <a:xfrm>
          <a:off x="2717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1" name="楕円 400"/>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2" name="テキスト ボックス 401"/>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403" name="楕円 402"/>
        <xdr:cNvSpPr/>
      </xdr:nvSpPr>
      <xdr:spPr>
        <a:xfrm>
          <a:off x="1270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404" name="テキスト ボックス 403"/>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比率の分母となる歳入が減少したことなどから、前年度より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また、施設等の維持管理経費や維持補修費の増加、他会計への補助金や繰出金などの負担が増加していることが経常収支比率を押し上げる要因となっている。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今後も経営戦略等に基づき他会計の歳出削減等に努めるとともに、補助金等の見直しや施設の集約化などコストの削減により財政健全化に取り組む。</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133858</xdr:rowOff>
    </xdr:to>
    <xdr:cxnSp macro="">
      <xdr:nvCxnSpPr>
        <xdr:cNvPr id="435" name="直線コネクタ 434"/>
        <xdr:cNvCxnSpPr/>
      </xdr:nvCxnSpPr>
      <xdr:spPr>
        <a:xfrm>
          <a:off x="15671800" y="132760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74422</xdr:rowOff>
    </xdr:to>
    <xdr:cxnSp macro="">
      <xdr:nvCxnSpPr>
        <xdr:cNvPr id="438" name="直線コネクタ 437"/>
        <xdr:cNvCxnSpPr/>
      </xdr:nvCxnSpPr>
      <xdr:spPr>
        <a:xfrm>
          <a:off x="14782800" y="13193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163576</xdr:rowOff>
    </xdr:to>
    <xdr:cxnSp macro="">
      <xdr:nvCxnSpPr>
        <xdr:cNvPr id="441" name="直線コネクタ 440"/>
        <xdr:cNvCxnSpPr/>
      </xdr:nvCxnSpPr>
      <xdr:spPr>
        <a:xfrm>
          <a:off x="13893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104139</xdr:rowOff>
    </xdr:to>
    <xdr:cxnSp macro="">
      <xdr:nvCxnSpPr>
        <xdr:cNvPr id="444" name="直線コネクタ 443"/>
        <xdr:cNvCxnSpPr/>
      </xdr:nvCxnSpPr>
      <xdr:spPr>
        <a:xfrm>
          <a:off x="13004800" y="129926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4" name="楕円 453"/>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5"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6" name="楕円 455"/>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7" name="テキスト ボックス 456"/>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8" name="楕円 457"/>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9" name="テキスト ボックス 458"/>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0" name="楕円 45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1" name="テキスト ボックス 460"/>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2" name="楕円 46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63" name="テキスト ボックス 46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142049</xdr:rowOff>
    </xdr:from>
    <xdr:to>
      <xdr:col>29</xdr:col>
      <xdr:colOff>127000</xdr:colOff>
      <xdr:row>13</xdr:row>
      <xdr:rowOff>50805</xdr:rowOff>
    </xdr:to>
    <xdr:cxnSp macro="">
      <xdr:nvCxnSpPr>
        <xdr:cNvPr id="52" name="直線コネクタ 51"/>
        <xdr:cNvCxnSpPr/>
      </xdr:nvCxnSpPr>
      <xdr:spPr bwMode="auto">
        <a:xfrm flipV="1">
          <a:off x="5003800" y="2247074"/>
          <a:ext cx="6477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50805</xdr:rowOff>
    </xdr:from>
    <xdr:to>
      <xdr:col>26</xdr:col>
      <xdr:colOff>50800</xdr:colOff>
      <xdr:row>13</xdr:row>
      <xdr:rowOff>143862</xdr:rowOff>
    </xdr:to>
    <xdr:cxnSp macro="">
      <xdr:nvCxnSpPr>
        <xdr:cNvPr id="55" name="直線コネクタ 54"/>
        <xdr:cNvCxnSpPr/>
      </xdr:nvCxnSpPr>
      <xdr:spPr bwMode="auto">
        <a:xfrm flipV="1">
          <a:off x="4305300" y="2327280"/>
          <a:ext cx="698500" cy="9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124006</xdr:rowOff>
    </xdr:from>
    <xdr:to>
      <xdr:col>22</xdr:col>
      <xdr:colOff>114300</xdr:colOff>
      <xdr:row>13</xdr:row>
      <xdr:rowOff>143862</xdr:rowOff>
    </xdr:to>
    <xdr:cxnSp macro="">
      <xdr:nvCxnSpPr>
        <xdr:cNvPr id="58" name="直線コネクタ 57"/>
        <xdr:cNvCxnSpPr/>
      </xdr:nvCxnSpPr>
      <xdr:spPr bwMode="auto">
        <a:xfrm>
          <a:off x="3606800" y="2400481"/>
          <a:ext cx="698500" cy="1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124006</xdr:rowOff>
    </xdr:from>
    <xdr:to>
      <xdr:col>18</xdr:col>
      <xdr:colOff>177800</xdr:colOff>
      <xdr:row>13</xdr:row>
      <xdr:rowOff>146132</xdr:rowOff>
    </xdr:to>
    <xdr:cxnSp macro="">
      <xdr:nvCxnSpPr>
        <xdr:cNvPr id="61" name="直線コネクタ 60"/>
        <xdr:cNvCxnSpPr/>
      </xdr:nvCxnSpPr>
      <xdr:spPr bwMode="auto">
        <a:xfrm flipV="1">
          <a:off x="2908300" y="2400481"/>
          <a:ext cx="698500" cy="2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91249</xdr:rowOff>
    </xdr:from>
    <xdr:to>
      <xdr:col>29</xdr:col>
      <xdr:colOff>177800</xdr:colOff>
      <xdr:row>13</xdr:row>
      <xdr:rowOff>21399</xdr:rowOff>
    </xdr:to>
    <xdr:sp macro="" textlink="">
      <xdr:nvSpPr>
        <xdr:cNvPr id="71" name="楕円 70"/>
        <xdr:cNvSpPr/>
      </xdr:nvSpPr>
      <xdr:spPr bwMode="auto">
        <a:xfrm>
          <a:off x="5600700" y="219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107776</xdr:rowOff>
    </xdr:from>
    <xdr:ext cx="762000" cy="259045"/>
    <xdr:sp macro="" textlink="">
      <xdr:nvSpPr>
        <xdr:cNvPr id="72" name="人口1人当たり決算額の推移該当値テキスト130"/>
        <xdr:cNvSpPr txBox="1"/>
      </xdr:nvSpPr>
      <xdr:spPr>
        <a:xfrm>
          <a:off x="5740400" y="204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xdr:rowOff>
    </xdr:from>
    <xdr:to>
      <xdr:col>26</xdr:col>
      <xdr:colOff>101600</xdr:colOff>
      <xdr:row>13</xdr:row>
      <xdr:rowOff>101605</xdr:rowOff>
    </xdr:to>
    <xdr:sp macro="" textlink="">
      <xdr:nvSpPr>
        <xdr:cNvPr id="73" name="楕円 72"/>
        <xdr:cNvSpPr/>
      </xdr:nvSpPr>
      <xdr:spPr bwMode="auto">
        <a:xfrm>
          <a:off x="4953000" y="2276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111782</xdr:rowOff>
    </xdr:from>
    <xdr:ext cx="736600" cy="259045"/>
    <xdr:sp macro="" textlink="">
      <xdr:nvSpPr>
        <xdr:cNvPr id="74" name="テキスト ボックス 73"/>
        <xdr:cNvSpPr txBox="1"/>
      </xdr:nvSpPr>
      <xdr:spPr>
        <a:xfrm>
          <a:off x="4622800" y="204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93062</xdr:rowOff>
    </xdr:from>
    <xdr:to>
      <xdr:col>22</xdr:col>
      <xdr:colOff>165100</xdr:colOff>
      <xdr:row>14</xdr:row>
      <xdr:rowOff>23212</xdr:rowOff>
    </xdr:to>
    <xdr:sp macro="" textlink="">
      <xdr:nvSpPr>
        <xdr:cNvPr id="75" name="楕円 74"/>
        <xdr:cNvSpPr/>
      </xdr:nvSpPr>
      <xdr:spPr bwMode="auto">
        <a:xfrm>
          <a:off x="4254500" y="236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33389</xdr:rowOff>
    </xdr:from>
    <xdr:ext cx="762000" cy="259045"/>
    <xdr:sp macro="" textlink="">
      <xdr:nvSpPr>
        <xdr:cNvPr id="76" name="テキスト ボックス 75"/>
        <xdr:cNvSpPr txBox="1"/>
      </xdr:nvSpPr>
      <xdr:spPr>
        <a:xfrm>
          <a:off x="3924300" y="21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73206</xdr:rowOff>
    </xdr:from>
    <xdr:to>
      <xdr:col>19</xdr:col>
      <xdr:colOff>38100</xdr:colOff>
      <xdr:row>14</xdr:row>
      <xdr:rowOff>3356</xdr:rowOff>
    </xdr:to>
    <xdr:sp macro="" textlink="">
      <xdr:nvSpPr>
        <xdr:cNvPr id="77" name="楕円 76"/>
        <xdr:cNvSpPr/>
      </xdr:nvSpPr>
      <xdr:spPr bwMode="auto">
        <a:xfrm>
          <a:off x="3556000" y="23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13533</xdr:rowOff>
    </xdr:from>
    <xdr:ext cx="762000" cy="259045"/>
    <xdr:sp macro="" textlink="">
      <xdr:nvSpPr>
        <xdr:cNvPr id="78" name="テキスト ボックス 77"/>
        <xdr:cNvSpPr txBox="1"/>
      </xdr:nvSpPr>
      <xdr:spPr>
        <a:xfrm>
          <a:off x="3225800" y="211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95332</xdr:rowOff>
    </xdr:from>
    <xdr:to>
      <xdr:col>15</xdr:col>
      <xdr:colOff>101600</xdr:colOff>
      <xdr:row>14</xdr:row>
      <xdr:rowOff>25482</xdr:rowOff>
    </xdr:to>
    <xdr:sp macro="" textlink="">
      <xdr:nvSpPr>
        <xdr:cNvPr id="79" name="楕円 78"/>
        <xdr:cNvSpPr/>
      </xdr:nvSpPr>
      <xdr:spPr bwMode="auto">
        <a:xfrm>
          <a:off x="2857500" y="237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35659</xdr:rowOff>
    </xdr:from>
    <xdr:ext cx="762000" cy="259045"/>
    <xdr:sp macro="" textlink="">
      <xdr:nvSpPr>
        <xdr:cNvPr id="80" name="テキスト ボックス 79"/>
        <xdr:cNvSpPr txBox="1"/>
      </xdr:nvSpPr>
      <xdr:spPr>
        <a:xfrm>
          <a:off x="2527300" y="214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101952</xdr:rowOff>
    </xdr:from>
    <xdr:to>
      <xdr:col>29</xdr:col>
      <xdr:colOff>127000</xdr:colOff>
      <xdr:row>35</xdr:row>
      <xdr:rowOff>128012</xdr:rowOff>
    </xdr:to>
    <xdr:cxnSp macro="">
      <xdr:nvCxnSpPr>
        <xdr:cNvPr id="116" name="直線コネクタ 115"/>
        <xdr:cNvCxnSpPr/>
      </xdr:nvCxnSpPr>
      <xdr:spPr bwMode="auto">
        <a:xfrm>
          <a:off x="5003800" y="6712302"/>
          <a:ext cx="6477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242247</xdr:rowOff>
    </xdr:from>
    <xdr:to>
      <xdr:col>26</xdr:col>
      <xdr:colOff>50800</xdr:colOff>
      <xdr:row>35</xdr:row>
      <xdr:rowOff>101952</xdr:rowOff>
    </xdr:to>
    <xdr:cxnSp macro="">
      <xdr:nvCxnSpPr>
        <xdr:cNvPr id="119" name="直線コネクタ 118"/>
        <xdr:cNvCxnSpPr/>
      </xdr:nvCxnSpPr>
      <xdr:spPr bwMode="auto">
        <a:xfrm>
          <a:off x="4305300" y="6509697"/>
          <a:ext cx="698500" cy="20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311219</xdr:rowOff>
    </xdr:from>
    <xdr:to>
      <xdr:col>22</xdr:col>
      <xdr:colOff>114300</xdr:colOff>
      <xdr:row>34</xdr:row>
      <xdr:rowOff>242247</xdr:rowOff>
    </xdr:to>
    <xdr:cxnSp macro="">
      <xdr:nvCxnSpPr>
        <xdr:cNvPr id="122" name="直線コネクタ 121"/>
        <xdr:cNvCxnSpPr/>
      </xdr:nvCxnSpPr>
      <xdr:spPr bwMode="auto">
        <a:xfrm>
          <a:off x="3606800" y="6235769"/>
          <a:ext cx="698500" cy="273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257890</xdr:rowOff>
    </xdr:from>
    <xdr:to>
      <xdr:col>18</xdr:col>
      <xdr:colOff>177800</xdr:colOff>
      <xdr:row>33</xdr:row>
      <xdr:rowOff>311219</xdr:rowOff>
    </xdr:to>
    <xdr:cxnSp macro="">
      <xdr:nvCxnSpPr>
        <xdr:cNvPr id="125" name="直線コネクタ 124"/>
        <xdr:cNvCxnSpPr/>
      </xdr:nvCxnSpPr>
      <xdr:spPr bwMode="auto">
        <a:xfrm>
          <a:off x="2908300" y="6182440"/>
          <a:ext cx="698500" cy="5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77212</xdr:rowOff>
    </xdr:from>
    <xdr:to>
      <xdr:col>29</xdr:col>
      <xdr:colOff>177800</xdr:colOff>
      <xdr:row>35</xdr:row>
      <xdr:rowOff>178812</xdr:rowOff>
    </xdr:to>
    <xdr:sp macro="" textlink="">
      <xdr:nvSpPr>
        <xdr:cNvPr id="135" name="楕円 134"/>
        <xdr:cNvSpPr/>
      </xdr:nvSpPr>
      <xdr:spPr bwMode="auto">
        <a:xfrm>
          <a:off x="5600700" y="66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265189</xdr:rowOff>
    </xdr:from>
    <xdr:ext cx="762000" cy="259045"/>
    <xdr:sp macro="" textlink="">
      <xdr:nvSpPr>
        <xdr:cNvPr id="136" name="人口1人当たり決算額の推移該当値テキスト445"/>
        <xdr:cNvSpPr txBox="1"/>
      </xdr:nvSpPr>
      <xdr:spPr>
        <a:xfrm>
          <a:off x="5740400" y="653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51152</xdr:rowOff>
    </xdr:from>
    <xdr:to>
      <xdr:col>26</xdr:col>
      <xdr:colOff>101600</xdr:colOff>
      <xdr:row>35</xdr:row>
      <xdr:rowOff>152752</xdr:rowOff>
    </xdr:to>
    <xdr:sp macro="" textlink="">
      <xdr:nvSpPr>
        <xdr:cNvPr id="137" name="楕円 136"/>
        <xdr:cNvSpPr/>
      </xdr:nvSpPr>
      <xdr:spPr bwMode="auto">
        <a:xfrm>
          <a:off x="49530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162929</xdr:rowOff>
    </xdr:from>
    <xdr:ext cx="736600" cy="259045"/>
    <xdr:sp macro="" textlink="">
      <xdr:nvSpPr>
        <xdr:cNvPr id="138" name="テキスト ボックス 137"/>
        <xdr:cNvSpPr txBox="1"/>
      </xdr:nvSpPr>
      <xdr:spPr>
        <a:xfrm>
          <a:off x="4622800" y="6430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191447</xdr:rowOff>
    </xdr:from>
    <xdr:to>
      <xdr:col>22</xdr:col>
      <xdr:colOff>165100</xdr:colOff>
      <xdr:row>34</xdr:row>
      <xdr:rowOff>293047</xdr:rowOff>
    </xdr:to>
    <xdr:sp macro="" textlink="">
      <xdr:nvSpPr>
        <xdr:cNvPr id="139" name="楕円 138"/>
        <xdr:cNvSpPr/>
      </xdr:nvSpPr>
      <xdr:spPr bwMode="auto">
        <a:xfrm>
          <a:off x="4254500" y="64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303224</xdr:rowOff>
    </xdr:from>
    <xdr:ext cx="762000" cy="259045"/>
    <xdr:sp macro="" textlink="">
      <xdr:nvSpPr>
        <xdr:cNvPr id="140" name="テキスト ボックス 139"/>
        <xdr:cNvSpPr txBox="1"/>
      </xdr:nvSpPr>
      <xdr:spPr>
        <a:xfrm>
          <a:off x="3924300" y="62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260419</xdr:rowOff>
    </xdr:from>
    <xdr:to>
      <xdr:col>19</xdr:col>
      <xdr:colOff>38100</xdr:colOff>
      <xdr:row>34</xdr:row>
      <xdr:rowOff>19119</xdr:rowOff>
    </xdr:to>
    <xdr:sp macro="" textlink="">
      <xdr:nvSpPr>
        <xdr:cNvPr id="141" name="楕円 140"/>
        <xdr:cNvSpPr/>
      </xdr:nvSpPr>
      <xdr:spPr bwMode="auto">
        <a:xfrm>
          <a:off x="3556000" y="6184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29296</xdr:rowOff>
    </xdr:from>
    <xdr:ext cx="762000" cy="259045"/>
    <xdr:sp macro="" textlink="">
      <xdr:nvSpPr>
        <xdr:cNvPr id="142" name="テキスト ボックス 141"/>
        <xdr:cNvSpPr txBox="1"/>
      </xdr:nvSpPr>
      <xdr:spPr>
        <a:xfrm>
          <a:off x="3225800" y="595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207090</xdr:rowOff>
    </xdr:from>
    <xdr:to>
      <xdr:col>15</xdr:col>
      <xdr:colOff>101600</xdr:colOff>
      <xdr:row>33</xdr:row>
      <xdr:rowOff>308690</xdr:rowOff>
    </xdr:to>
    <xdr:sp macro="" textlink="">
      <xdr:nvSpPr>
        <xdr:cNvPr id="143" name="楕円 142"/>
        <xdr:cNvSpPr/>
      </xdr:nvSpPr>
      <xdr:spPr bwMode="auto">
        <a:xfrm>
          <a:off x="2857500" y="613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147417</xdr:rowOff>
    </xdr:from>
    <xdr:ext cx="762000" cy="259045"/>
    <xdr:sp macro="" textlink="">
      <xdr:nvSpPr>
        <xdr:cNvPr id="144" name="テキスト ボックス 143"/>
        <xdr:cNvSpPr txBox="1"/>
      </xdr:nvSpPr>
      <xdr:spPr>
        <a:xfrm>
          <a:off x="2527300" y="590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23323</xdr:rowOff>
    </xdr:from>
    <xdr:to>
      <xdr:col>24</xdr:col>
      <xdr:colOff>63500</xdr:colOff>
      <xdr:row>34</xdr:row>
      <xdr:rowOff>65977</xdr:rowOff>
    </xdr:to>
    <xdr:cxnSp macro="">
      <xdr:nvCxnSpPr>
        <xdr:cNvPr id="61" name="直線コネクタ 60"/>
        <xdr:cNvCxnSpPr/>
      </xdr:nvCxnSpPr>
      <xdr:spPr>
        <a:xfrm flipV="1">
          <a:off x="3797300" y="5852623"/>
          <a:ext cx="838200" cy="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50527</xdr:rowOff>
    </xdr:from>
    <xdr:to>
      <xdr:col>19</xdr:col>
      <xdr:colOff>177800</xdr:colOff>
      <xdr:row>34</xdr:row>
      <xdr:rowOff>65977</xdr:rowOff>
    </xdr:to>
    <xdr:cxnSp macro="">
      <xdr:nvCxnSpPr>
        <xdr:cNvPr id="64" name="直線コネクタ 63"/>
        <xdr:cNvCxnSpPr/>
      </xdr:nvCxnSpPr>
      <xdr:spPr>
        <a:xfrm>
          <a:off x="2908300" y="5879827"/>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50527</xdr:rowOff>
    </xdr:from>
    <xdr:to>
      <xdr:col>15</xdr:col>
      <xdr:colOff>50800</xdr:colOff>
      <xdr:row>34</xdr:row>
      <xdr:rowOff>58033</xdr:rowOff>
    </xdr:to>
    <xdr:cxnSp macro="">
      <xdr:nvCxnSpPr>
        <xdr:cNvPr id="67" name="直線コネクタ 66"/>
        <xdr:cNvCxnSpPr/>
      </xdr:nvCxnSpPr>
      <xdr:spPr>
        <a:xfrm flipV="1">
          <a:off x="2019300" y="587982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42564</xdr:rowOff>
    </xdr:from>
    <xdr:to>
      <xdr:col>10</xdr:col>
      <xdr:colOff>114300</xdr:colOff>
      <xdr:row>34</xdr:row>
      <xdr:rowOff>58033</xdr:rowOff>
    </xdr:to>
    <xdr:cxnSp macro="">
      <xdr:nvCxnSpPr>
        <xdr:cNvPr id="70" name="直線コネクタ 69"/>
        <xdr:cNvCxnSpPr/>
      </xdr:nvCxnSpPr>
      <xdr:spPr>
        <a:xfrm>
          <a:off x="1130300" y="587186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143973</xdr:rowOff>
    </xdr:from>
    <xdr:to>
      <xdr:col>24</xdr:col>
      <xdr:colOff>114300</xdr:colOff>
      <xdr:row>34</xdr:row>
      <xdr:rowOff>74123</xdr:rowOff>
    </xdr:to>
    <xdr:sp macro="" textlink="">
      <xdr:nvSpPr>
        <xdr:cNvPr id="80" name="楕円 79"/>
        <xdr:cNvSpPr/>
      </xdr:nvSpPr>
      <xdr:spPr>
        <a:xfrm>
          <a:off x="4584700" y="5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166850</xdr:rowOff>
    </xdr:from>
    <xdr:ext cx="534377" cy="259045"/>
    <xdr:sp macro="" textlink="">
      <xdr:nvSpPr>
        <xdr:cNvPr id="81" name="人件費該当値テキスト"/>
        <xdr:cNvSpPr txBox="1"/>
      </xdr:nvSpPr>
      <xdr:spPr>
        <a:xfrm>
          <a:off x="4686300" y="56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15177</xdr:rowOff>
    </xdr:from>
    <xdr:to>
      <xdr:col>20</xdr:col>
      <xdr:colOff>38100</xdr:colOff>
      <xdr:row>34</xdr:row>
      <xdr:rowOff>116777</xdr:rowOff>
    </xdr:to>
    <xdr:sp macro="" textlink="">
      <xdr:nvSpPr>
        <xdr:cNvPr id="82" name="楕円 81"/>
        <xdr:cNvSpPr/>
      </xdr:nvSpPr>
      <xdr:spPr>
        <a:xfrm>
          <a:off x="37465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133304</xdr:rowOff>
    </xdr:from>
    <xdr:ext cx="534377" cy="259045"/>
    <xdr:sp macro="" textlink="">
      <xdr:nvSpPr>
        <xdr:cNvPr id="83" name="テキスト ボックス 82"/>
        <xdr:cNvSpPr txBox="1"/>
      </xdr:nvSpPr>
      <xdr:spPr>
        <a:xfrm>
          <a:off x="3530111" y="5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171177</xdr:rowOff>
    </xdr:from>
    <xdr:to>
      <xdr:col>15</xdr:col>
      <xdr:colOff>101600</xdr:colOff>
      <xdr:row>34</xdr:row>
      <xdr:rowOff>101327</xdr:rowOff>
    </xdr:to>
    <xdr:sp macro="" textlink="">
      <xdr:nvSpPr>
        <xdr:cNvPr id="84" name="楕円 83"/>
        <xdr:cNvSpPr/>
      </xdr:nvSpPr>
      <xdr:spPr>
        <a:xfrm>
          <a:off x="2857500" y="5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117854</xdr:rowOff>
    </xdr:from>
    <xdr:ext cx="534377" cy="259045"/>
    <xdr:sp macro="" textlink="">
      <xdr:nvSpPr>
        <xdr:cNvPr id="85" name="テキスト ボックス 84"/>
        <xdr:cNvSpPr txBox="1"/>
      </xdr:nvSpPr>
      <xdr:spPr>
        <a:xfrm>
          <a:off x="2641111" y="56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7233</xdr:rowOff>
    </xdr:from>
    <xdr:to>
      <xdr:col>10</xdr:col>
      <xdr:colOff>165100</xdr:colOff>
      <xdr:row>34</xdr:row>
      <xdr:rowOff>108833</xdr:rowOff>
    </xdr:to>
    <xdr:sp macro="" textlink="">
      <xdr:nvSpPr>
        <xdr:cNvPr id="86" name="楕円 85"/>
        <xdr:cNvSpPr/>
      </xdr:nvSpPr>
      <xdr:spPr>
        <a:xfrm>
          <a:off x="1968500" y="58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125360</xdr:rowOff>
    </xdr:from>
    <xdr:ext cx="534377" cy="259045"/>
    <xdr:sp macro="" textlink="">
      <xdr:nvSpPr>
        <xdr:cNvPr id="87" name="テキスト ボックス 86"/>
        <xdr:cNvSpPr txBox="1"/>
      </xdr:nvSpPr>
      <xdr:spPr>
        <a:xfrm>
          <a:off x="1752111" y="56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163214</xdr:rowOff>
    </xdr:from>
    <xdr:to>
      <xdr:col>6</xdr:col>
      <xdr:colOff>38100</xdr:colOff>
      <xdr:row>34</xdr:row>
      <xdr:rowOff>93364</xdr:rowOff>
    </xdr:to>
    <xdr:sp macro="" textlink="">
      <xdr:nvSpPr>
        <xdr:cNvPr id="88" name="楕円 87"/>
        <xdr:cNvSpPr/>
      </xdr:nvSpPr>
      <xdr:spPr>
        <a:xfrm>
          <a:off x="10795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109891</xdr:rowOff>
    </xdr:from>
    <xdr:ext cx="534377" cy="259045"/>
    <xdr:sp macro="" textlink="">
      <xdr:nvSpPr>
        <xdr:cNvPr id="89" name="テキスト ボックス 88"/>
        <xdr:cNvSpPr txBox="1"/>
      </xdr:nvSpPr>
      <xdr:spPr>
        <a:xfrm>
          <a:off x="863111" y="55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32987</xdr:rowOff>
    </xdr:from>
    <xdr:to>
      <xdr:col>24</xdr:col>
      <xdr:colOff>63500</xdr:colOff>
      <xdr:row>56</xdr:row>
      <xdr:rowOff>72339</xdr:rowOff>
    </xdr:to>
    <xdr:cxnSp macro="">
      <xdr:nvCxnSpPr>
        <xdr:cNvPr id="121" name="直線コネクタ 120"/>
        <xdr:cNvCxnSpPr/>
      </xdr:nvCxnSpPr>
      <xdr:spPr>
        <a:xfrm flipV="1">
          <a:off x="3797300" y="9634187"/>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72339</xdr:rowOff>
    </xdr:from>
    <xdr:to>
      <xdr:col>19</xdr:col>
      <xdr:colOff>177800</xdr:colOff>
      <xdr:row>56</xdr:row>
      <xdr:rowOff>98824</xdr:rowOff>
    </xdr:to>
    <xdr:cxnSp macro="">
      <xdr:nvCxnSpPr>
        <xdr:cNvPr id="124" name="直線コネクタ 123"/>
        <xdr:cNvCxnSpPr/>
      </xdr:nvCxnSpPr>
      <xdr:spPr>
        <a:xfrm flipV="1">
          <a:off x="2908300" y="9673539"/>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98824</xdr:rowOff>
    </xdr:from>
    <xdr:to>
      <xdr:col>15</xdr:col>
      <xdr:colOff>50800</xdr:colOff>
      <xdr:row>56</xdr:row>
      <xdr:rowOff>115273</xdr:rowOff>
    </xdr:to>
    <xdr:cxnSp macro="">
      <xdr:nvCxnSpPr>
        <xdr:cNvPr id="127" name="直線コネクタ 126"/>
        <xdr:cNvCxnSpPr/>
      </xdr:nvCxnSpPr>
      <xdr:spPr>
        <a:xfrm flipV="1">
          <a:off x="2019300" y="9700024"/>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115273</xdr:rowOff>
    </xdr:from>
    <xdr:to>
      <xdr:col>10</xdr:col>
      <xdr:colOff>114300</xdr:colOff>
      <xdr:row>56</xdr:row>
      <xdr:rowOff>121205</xdr:rowOff>
    </xdr:to>
    <xdr:cxnSp macro="">
      <xdr:nvCxnSpPr>
        <xdr:cNvPr id="130" name="直線コネクタ 129"/>
        <xdr:cNvCxnSpPr/>
      </xdr:nvCxnSpPr>
      <xdr:spPr>
        <a:xfrm flipV="1">
          <a:off x="1130300" y="9716473"/>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153637</xdr:rowOff>
    </xdr:from>
    <xdr:to>
      <xdr:col>24</xdr:col>
      <xdr:colOff>114300</xdr:colOff>
      <xdr:row>56</xdr:row>
      <xdr:rowOff>83787</xdr:rowOff>
    </xdr:to>
    <xdr:sp macro="" textlink="">
      <xdr:nvSpPr>
        <xdr:cNvPr id="140" name="楕円 139"/>
        <xdr:cNvSpPr/>
      </xdr:nvSpPr>
      <xdr:spPr>
        <a:xfrm>
          <a:off x="4584700" y="95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5064</xdr:rowOff>
    </xdr:from>
    <xdr:ext cx="534377" cy="259045"/>
    <xdr:sp macro="" textlink="">
      <xdr:nvSpPr>
        <xdr:cNvPr id="141" name="物件費該当値テキスト"/>
        <xdr:cNvSpPr txBox="1"/>
      </xdr:nvSpPr>
      <xdr:spPr>
        <a:xfrm>
          <a:off x="4686300" y="94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21539</xdr:rowOff>
    </xdr:from>
    <xdr:to>
      <xdr:col>20</xdr:col>
      <xdr:colOff>38100</xdr:colOff>
      <xdr:row>56</xdr:row>
      <xdr:rowOff>123139</xdr:rowOff>
    </xdr:to>
    <xdr:sp macro="" textlink="">
      <xdr:nvSpPr>
        <xdr:cNvPr id="142" name="楕円 141"/>
        <xdr:cNvSpPr/>
      </xdr:nvSpPr>
      <xdr:spPr>
        <a:xfrm>
          <a:off x="3746500" y="96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139666</xdr:rowOff>
    </xdr:from>
    <xdr:ext cx="534377" cy="259045"/>
    <xdr:sp macro="" textlink="">
      <xdr:nvSpPr>
        <xdr:cNvPr id="143" name="テキスト ボックス 142"/>
        <xdr:cNvSpPr txBox="1"/>
      </xdr:nvSpPr>
      <xdr:spPr>
        <a:xfrm>
          <a:off x="3530111" y="93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48024</xdr:rowOff>
    </xdr:from>
    <xdr:to>
      <xdr:col>15</xdr:col>
      <xdr:colOff>101600</xdr:colOff>
      <xdr:row>56</xdr:row>
      <xdr:rowOff>149624</xdr:rowOff>
    </xdr:to>
    <xdr:sp macro="" textlink="">
      <xdr:nvSpPr>
        <xdr:cNvPr id="144" name="楕円 143"/>
        <xdr:cNvSpPr/>
      </xdr:nvSpPr>
      <xdr:spPr>
        <a:xfrm>
          <a:off x="2857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166151</xdr:rowOff>
    </xdr:from>
    <xdr:ext cx="534377" cy="259045"/>
    <xdr:sp macro="" textlink="">
      <xdr:nvSpPr>
        <xdr:cNvPr id="145" name="テキスト ボックス 144"/>
        <xdr:cNvSpPr txBox="1"/>
      </xdr:nvSpPr>
      <xdr:spPr>
        <a:xfrm>
          <a:off x="2641111" y="9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64473</xdr:rowOff>
    </xdr:from>
    <xdr:to>
      <xdr:col>10</xdr:col>
      <xdr:colOff>165100</xdr:colOff>
      <xdr:row>56</xdr:row>
      <xdr:rowOff>166073</xdr:rowOff>
    </xdr:to>
    <xdr:sp macro="" textlink="">
      <xdr:nvSpPr>
        <xdr:cNvPr id="146" name="楕円 145"/>
        <xdr:cNvSpPr/>
      </xdr:nvSpPr>
      <xdr:spPr>
        <a:xfrm>
          <a:off x="1968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11150</xdr:rowOff>
    </xdr:from>
    <xdr:ext cx="534377" cy="259045"/>
    <xdr:sp macro="" textlink="">
      <xdr:nvSpPr>
        <xdr:cNvPr id="147" name="テキスト ボックス 146"/>
        <xdr:cNvSpPr txBox="1"/>
      </xdr:nvSpPr>
      <xdr:spPr>
        <a:xfrm>
          <a:off x="1752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70405</xdr:rowOff>
    </xdr:from>
    <xdr:to>
      <xdr:col>6</xdr:col>
      <xdr:colOff>38100</xdr:colOff>
      <xdr:row>57</xdr:row>
      <xdr:rowOff>555</xdr:rowOff>
    </xdr:to>
    <xdr:sp macro="" textlink="">
      <xdr:nvSpPr>
        <xdr:cNvPr id="148" name="楕円 147"/>
        <xdr:cNvSpPr/>
      </xdr:nvSpPr>
      <xdr:spPr>
        <a:xfrm>
          <a:off x="1079500" y="96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17082</xdr:rowOff>
    </xdr:from>
    <xdr:ext cx="534377" cy="259045"/>
    <xdr:sp macro="" textlink="">
      <xdr:nvSpPr>
        <xdr:cNvPr id="149" name="テキスト ボックス 148"/>
        <xdr:cNvSpPr txBox="1"/>
      </xdr:nvSpPr>
      <xdr:spPr>
        <a:xfrm>
          <a:off x="863111" y="94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166523</xdr:rowOff>
    </xdr:from>
    <xdr:to>
      <xdr:col>24</xdr:col>
      <xdr:colOff>63500</xdr:colOff>
      <xdr:row>78</xdr:row>
      <xdr:rowOff>12827</xdr:rowOff>
    </xdr:to>
    <xdr:cxnSp macro="">
      <xdr:nvCxnSpPr>
        <xdr:cNvPr id="178" name="直線コネクタ 177"/>
        <xdr:cNvCxnSpPr/>
      </xdr:nvCxnSpPr>
      <xdr:spPr>
        <a:xfrm flipV="1">
          <a:off x="3797300" y="13368173"/>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xdr:rowOff>
    </xdr:from>
    <xdr:to>
      <xdr:col>19</xdr:col>
      <xdr:colOff>177800</xdr:colOff>
      <xdr:row>78</xdr:row>
      <xdr:rowOff>62891</xdr:rowOff>
    </xdr:to>
    <xdr:cxnSp macro="">
      <xdr:nvCxnSpPr>
        <xdr:cNvPr id="181" name="直線コネクタ 180"/>
        <xdr:cNvCxnSpPr/>
      </xdr:nvCxnSpPr>
      <xdr:spPr>
        <a:xfrm flipV="1">
          <a:off x="2908300" y="13385927"/>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62891</xdr:rowOff>
    </xdr:from>
    <xdr:to>
      <xdr:col>15</xdr:col>
      <xdr:colOff>50800</xdr:colOff>
      <xdr:row>78</xdr:row>
      <xdr:rowOff>89370</xdr:rowOff>
    </xdr:to>
    <xdr:cxnSp macro="">
      <xdr:nvCxnSpPr>
        <xdr:cNvPr id="184" name="直線コネクタ 183"/>
        <xdr:cNvCxnSpPr/>
      </xdr:nvCxnSpPr>
      <xdr:spPr>
        <a:xfrm flipV="1">
          <a:off x="2019300" y="1343599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88264</xdr:rowOff>
    </xdr:from>
    <xdr:to>
      <xdr:col>10</xdr:col>
      <xdr:colOff>114300</xdr:colOff>
      <xdr:row>78</xdr:row>
      <xdr:rowOff>89370</xdr:rowOff>
    </xdr:to>
    <xdr:cxnSp macro="">
      <xdr:nvCxnSpPr>
        <xdr:cNvPr id="187" name="直線コネクタ 186"/>
        <xdr:cNvCxnSpPr/>
      </xdr:nvCxnSpPr>
      <xdr:spPr>
        <a:xfrm>
          <a:off x="1130300" y="13461364"/>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115723</xdr:rowOff>
    </xdr:from>
    <xdr:to>
      <xdr:col>24</xdr:col>
      <xdr:colOff>114300</xdr:colOff>
      <xdr:row>78</xdr:row>
      <xdr:rowOff>45873</xdr:rowOff>
    </xdr:to>
    <xdr:sp macro="" textlink="">
      <xdr:nvSpPr>
        <xdr:cNvPr id="197" name="楕円 196"/>
        <xdr:cNvSpPr/>
      </xdr:nvSpPr>
      <xdr:spPr>
        <a:xfrm>
          <a:off x="4584700" y="133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138600</xdr:rowOff>
    </xdr:from>
    <xdr:ext cx="469744" cy="259045"/>
    <xdr:sp macro="" textlink="">
      <xdr:nvSpPr>
        <xdr:cNvPr id="198" name="維持補修費該当値テキスト"/>
        <xdr:cNvSpPr txBox="1"/>
      </xdr:nvSpPr>
      <xdr:spPr>
        <a:xfrm>
          <a:off x="4686300" y="131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133477</xdr:rowOff>
    </xdr:from>
    <xdr:to>
      <xdr:col>20</xdr:col>
      <xdr:colOff>38100</xdr:colOff>
      <xdr:row>78</xdr:row>
      <xdr:rowOff>63627</xdr:rowOff>
    </xdr:to>
    <xdr:sp macro="" textlink="">
      <xdr:nvSpPr>
        <xdr:cNvPr id="199" name="楕円 198"/>
        <xdr:cNvSpPr/>
      </xdr:nvSpPr>
      <xdr:spPr>
        <a:xfrm>
          <a:off x="3746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54754</xdr:rowOff>
    </xdr:from>
    <xdr:ext cx="469744" cy="259045"/>
    <xdr:sp macro="" textlink="">
      <xdr:nvSpPr>
        <xdr:cNvPr id="200" name="テキスト ボックス 199"/>
        <xdr:cNvSpPr txBox="1"/>
      </xdr:nvSpPr>
      <xdr:spPr>
        <a:xfrm>
          <a:off x="3562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12091</xdr:rowOff>
    </xdr:from>
    <xdr:to>
      <xdr:col>15</xdr:col>
      <xdr:colOff>101600</xdr:colOff>
      <xdr:row>78</xdr:row>
      <xdr:rowOff>113691</xdr:rowOff>
    </xdr:to>
    <xdr:sp macro="" textlink="">
      <xdr:nvSpPr>
        <xdr:cNvPr id="201" name="楕円 200"/>
        <xdr:cNvSpPr/>
      </xdr:nvSpPr>
      <xdr:spPr>
        <a:xfrm>
          <a:off x="2857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104818</xdr:rowOff>
    </xdr:from>
    <xdr:ext cx="469744" cy="259045"/>
    <xdr:sp macro="" textlink="">
      <xdr:nvSpPr>
        <xdr:cNvPr id="202" name="テキスト ボックス 201"/>
        <xdr:cNvSpPr txBox="1"/>
      </xdr:nvSpPr>
      <xdr:spPr>
        <a:xfrm>
          <a:off x="2673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38570</xdr:rowOff>
    </xdr:from>
    <xdr:to>
      <xdr:col>10</xdr:col>
      <xdr:colOff>165100</xdr:colOff>
      <xdr:row>78</xdr:row>
      <xdr:rowOff>140170</xdr:rowOff>
    </xdr:to>
    <xdr:sp macro="" textlink="">
      <xdr:nvSpPr>
        <xdr:cNvPr id="203" name="楕円 202"/>
        <xdr:cNvSpPr/>
      </xdr:nvSpPr>
      <xdr:spPr>
        <a:xfrm>
          <a:off x="1968500" y="134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131297</xdr:rowOff>
    </xdr:from>
    <xdr:ext cx="469744" cy="259045"/>
    <xdr:sp macro="" textlink="">
      <xdr:nvSpPr>
        <xdr:cNvPr id="204" name="テキスト ボックス 203"/>
        <xdr:cNvSpPr txBox="1"/>
      </xdr:nvSpPr>
      <xdr:spPr>
        <a:xfrm>
          <a:off x="1784428" y="135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37464</xdr:rowOff>
    </xdr:from>
    <xdr:to>
      <xdr:col>6</xdr:col>
      <xdr:colOff>38100</xdr:colOff>
      <xdr:row>78</xdr:row>
      <xdr:rowOff>139064</xdr:rowOff>
    </xdr:to>
    <xdr:sp macro="" textlink="">
      <xdr:nvSpPr>
        <xdr:cNvPr id="205" name="楕円 204"/>
        <xdr:cNvSpPr/>
      </xdr:nvSpPr>
      <xdr:spPr>
        <a:xfrm>
          <a:off x="107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130191</xdr:rowOff>
    </xdr:from>
    <xdr:ext cx="469744" cy="259045"/>
    <xdr:sp macro="" textlink="">
      <xdr:nvSpPr>
        <xdr:cNvPr id="206" name="テキスト ボックス 205"/>
        <xdr:cNvSpPr txBox="1"/>
      </xdr:nvSpPr>
      <xdr:spPr>
        <a:xfrm>
          <a:off x="895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75532</xdr:rowOff>
    </xdr:from>
    <xdr:to>
      <xdr:col>24</xdr:col>
      <xdr:colOff>63500</xdr:colOff>
      <xdr:row>94</xdr:row>
      <xdr:rowOff>144272</xdr:rowOff>
    </xdr:to>
    <xdr:cxnSp macro="">
      <xdr:nvCxnSpPr>
        <xdr:cNvPr id="234" name="直線コネクタ 233"/>
        <xdr:cNvCxnSpPr/>
      </xdr:nvCxnSpPr>
      <xdr:spPr>
        <a:xfrm flipV="1">
          <a:off x="3797300" y="16191832"/>
          <a:ext cx="8382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134465</xdr:rowOff>
    </xdr:from>
    <xdr:to>
      <xdr:col>19</xdr:col>
      <xdr:colOff>177800</xdr:colOff>
      <xdr:row>94</xdr:row>
      <xdr:rowOff>144272</xdr:rowOff>
    </xdr:to>
    <xdr:cxnSp macro="">
      <xdr:nvCxnSpPr>
        <xdr:cNvPr id="237" name="直線コネクタ 236"/>
        <xdr:cNvCxnSpPr/>
      </xdr:nvCxnSpPr>
      <xdr:spPr>
        <a:xfrm>
          <a:off x="2908300" y="16250765"/>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134465</xdr:rowOff>
    </xdr:from>
    <xdr:to>
      <xdr:col>15</xdr:col>
      <xdr:colOff>50800</xdr:colOff>
      <xdr:row>95</xdr:row>
      <xdr:rowOff>31938</xdr:rowOff>
    </xdr:to>
    <xdr:cxnSp macro="">
      <xdr:nvCxnSpPr>
        <xdr:cNvPr id="240" name="直線コネクタ 239"/>
        <xdr:cNvCxnSpPr/>
      </xdr:nvCxnSpPr>
      <xdr:spPr>
        <a:xfrm flipV="1">
          <a:off x="2019300" y="16250765"/>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31938</xdr:rowOff>
    </xdr:from>
    <xdr:to>
      <xdr:col>10</xdr:col>
      <xdr:colOff>114300</xdr:colOff>
      <xdr:row>95</xdr:row>
      <xdr:rowOff>106462</xdr:rowOff>
    </xdr:to>
    <xdr:cxnSp macro="">
      <xdr:nvCxnSpPr>
        <xdr:cNvPr id="243" name="直線コネクタ 242"/>
        <xdr:cNvCxnSpPr/>
      </xdr:nvCxnSpPr>
      <xdr:spPr>
        <a:xfrm flipV="1">
          <a:off x="1130300" y="1631968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24732</xdr:rowOff>
    </xdr:from>
    <xdr:to>
      <xdr:col>24</xdr:col>
      <xdr:colOff>114300</xdr:colOff>
      <xdr:row>94</xdr:row>
      <xdr:rowOff>126332</xdr:rowOff>
    </xdr:to>
    <xdr:sp macro="" textlink="">
      <xdr:nvSpPr>
        <xdr:cNvPr id="253" name="楕円 252"/>
        <xdr:cNvSpPr/>
      </xdr:nvSpPr>
      <xdr:spPr>
        <a:xfrm>
          <a:off x="4584700" y="161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47609</xdr:rowOff>
    </xdr:from>
    <xdr:ext cx="534377" cy="259045"/>
    <xdr:sp macro="" textlink="">
      <xdr:nvSpPr>
        <xdr:cNvPr id="254" name="扶助費該当値テキスト"/>
        <xdr:cNvSpPr txBox="1"/>
      </xdr:nvSpPr>
      <xdr:spPr>
        <a:xfrm>
          <a:off x="4686300" y="159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93472</xdr:rowOff>
    </xdr:from>
    <xdr:to>
      <xdr:col>20</xdr:col>
      <xdr:colOff>38100</xdr:colOff>
      <xdr:row>95</xdr:row>
      <xdr:rowOff>23622</xdr:rowOff>
    </xdr:to>
    <xdr:sp macro="" textlink="">
      <xdr:nvSpPr>
        <xdr:cNvPr id="255" name="楕円 254"/>
        <xdr:cNvSpPr/>
      </xdr:nvSpPr>
      <xdr:spPr>
        <a:xfrm>
          <a:off x="3746500" y="162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40149</xdr:rowOff>
    </xdr:from>
    <xdr:ext cx="534377" cy="259045"/>
    <xdr:sp macro="" textlink="">
      <xdr:nvSpPr>
        <xdr:cNvPr id="256" name="テキスト ボックス 255"/>
        <xdr:cNvSpPr txBox="1"/>
      </xdr:nvSpPr>
      <xdr:spPr>
        <a:xfrm>
          <a:off x="3530111" y="159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83665</xdr:rowOff>
    </xdr:from>
    <xdr:to>
      <xdr:col>15</xdr:col>
      <xdr:colOff>101600</xdr:colOff>
      <xdr:row>95</xdr:row>
      <xdr:rowOff>13815</xdr:rowOff>
    </xdr:to>
    <xdr:sp macro="" textlink="">
      <xdr:nvSpPr>
        <xdr:cNvPr id="257" name="楕円 256"/>
        <xdr:cNvSpPr/>
      </xdr:nvSpPr>
      <xdr:spPr>
        <a:xfrm>
          <a:off x="2857500" y="161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30342</xdr:rowOff>
    </xdr:from>
    <xdr:ext cx="534377" cy="259045"/>
    <xdr:sp macro="" textlink="">
      <xdr:nvSpPr>
        <xdr:cNvPr id="258" name="テキスト ボックス 257"/>
        <xdr:cNvSpPr txBox="1"/>
      </xdr:nvSpPr>
      <xdr:spPr>
        <a:xfrm>
          <a:off x="2641111" y="159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152588</xdr:rowOff>
    </xdr:from>
    <xdr:to>
      <xdr:col>10</xdr:col>
      <xdr:colOff>165100</xdr:colOff>
      <xdr:row>95</xdr:row>
      <xdr:rowOff>82738</xdr:rowOff>
    </xdr:to>
    <xdr:sp macro="" textlink="">
      <xdr:nvSpPr>
        <xdr:cNvPr id="259" name="楕円 258"/>
        <xdr:cNvSpPr/>
      </xdr:nvSpPr>
      <xdr:spPr>
        <a:xfrm>
          <a:off x="1968500" y="162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99265</xdr:rowOff>
    </xdr:from>
    <xdr:ext cx="534377" cy="259045"/>
    <xdr:sp macro="" textlink="">
      <xdr:nvSpPr>
        <xdr:cNvPr id="260" name="テキスト ボックス 259"/>
        <xdr:cNvSpPr txBox="1"/>
      </xdr:nvSpPr>
      <xdr:spPr>
        <a:xfrm>
          <a:off x="1752111" y="160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55662</xdr:rowOff>
    </xdr:from>
    <xdr:to>
      <xdr:col>6</xdr:col>
      <xdr:colOff>38100</xdr:colOff>
      <xdr:row>95</xdr:row>
      <xdr:rowOff>157262</xdr:rowOff>
    </xdr:to>
    <xdr:sp macro="" textlink="">
      <xdr:nvSpPr>
        <xdr:cNvPr id="261" name="楕円 260"/>
        <xdr:cNvSpPr/>
      </xdr:nvSpPr>
      <xdr:spPr>
        <a:xfrm>
          <a:off x="1079500" y="163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2339</xdr:rowOff>
    </xdr:from>
    <xdr:ext cx="534377" cy="259045"/>
    <xdr:sp macro="" textlink="">
      <xdr:nvSpPr>
        <xdr:cNvPr id="262" name="テキスト ボックス 261"/>
        <xdr:cNvSpPr txBox="1"/>
      </xdr:nvSpPr>
      <xdr:spPr>
        <a:xfrm>
          <a:off x="863111" y="1611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96860</xdr:rowOff>
    </xdr:from>
    <xdr:to>
      <xdr:col>55</xdr:col>
      <xdr:colOff>0</xdr:colOff>
      <xdr:row>34</xdr:row>
      <xdr:rowOff>98727</xdr:rowOff>
    </xdr:to>
    <xdr:cxnSp macro="">
      <xdr:nvCxnSpPr>
        <xdr:cNvPr id="291" name="直線コネクタ 290"/>
        <xdr:cNvCxnSpPr/>
      </xdr:nvCxnSpPr>
      <xdr:spPr>
        <a:xfrm>
          <a:off x="9639300" y="5926160"/>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80356</xdr:rowOff>
    </xdr:from>
    <xdr:to>
      <xdr:col>50</xdr:col>
      <xdr:colOff>114300</xdr:colOff>
      <xdr:row>34</xdr:row>
      <xdr:rowOff>96860</xdr:rowOff>
    </xdr:to>
    <xdr:cxnSp macro="">
      <xdr:nvCxnSpPr>
        <xdr:cNvPr id="294" name="直線コネクタ 293"/>
        <xdr:cNvCxnSpPr/>
      </xdr:nvCxnSpPr>
      <xdr:spPr>
        <a:xfrm>
          <a:off x="8750300" y="5909656"/>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80356</xdr:rowOff>
    </xdr:from>
    <xdr:to>
      <xdr:col>45</xdr:col>
      <xdr:colOff>177800</xdr:colOff>
      <xdr:row>34</xdr:row>
      <xdr:rowOff>149301</xdr:rowOff>
    </xdr:to>
    <xdr:cxnSp macro="">
      <xdr:nvCxnSpPr>
        <xdr:cNvPr id="297" name="直線コネクタ 296"/>
        <xdr:cNvCxnSpPr/>
      </xdr:nvCxnSpPr>
      <xdr:spPr>
        <a:xfrm flipV="1">
          <a:off x="7861300" y="5909656"/>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149301</xdr:rowOff>
    </xdr:from>
    <xdr:to>
      <xdr:col>41</xdr:col>
      <xdr:colOff>50800</xdr:colOff>
      <xdr:row>34</xdr:row>
      <xdr:rowOff>166400</xdr:rowOff>
    </xdr:to>
    <xdr:cxnSp macro="">
      <xdr:nvCxnSpPr>
        <xdr:cNvPr id="300" name="直線コネクタ 299"/>
        <xdr:cNvCxnSpPr/>
      </xdr:nvCxnSpPr>
      <xdr:spPr>
        <a:xfrm flipV="1">
          <a:off x="6972300" y="59786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47927</xdr:rowOff>
    </xdr:from>
    <xdr:to>
      <xdr:col>55</xdr:col>
      <xdr:colOff>50800</xdr:colOff>
      <xdr:row>34</xdr:row>
      <xdr:rowOff>149527</xdr:rowOff>
    </xdr:to>
    <xdr:sp macro="" textlink="">
      <xdr:nvSpPr>
        <xdr:cNvPr id="310" name="楕円 309"/>
        <xdr:cNvSpPr/>
      </xdr:nvSpPr>
      <xdr:spPr>
        <a:xfrm>
          <a:off x="10426700" y="58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70804</xdr:rowOff>
    </xdr:from>
    <xdr:ext cx="599010" cy="259045"/>
    <xdr:sp macro="" textlink="">
      <xdr:nvSpPr>
        <xdr:cNvPr id="311" name="補助費等該当値テキスト"/>
        <xdr:cNvSpPr txBox="1"/>
      </xdr:nvSpPr>
      <xdr:spPr>
        <a:xfrm>
          <a:off x="10528300" y="57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46060</xdr:rowOff>
    </xdr:from>
    <xdr:to>
      <xdr:col>50</xdr:col>
      <xdr:colOff>165100</xdr:colOff>
      <xdr:row>34</xdr:row>
      <xdr:rowOff>147660</xdr:rowOff>
    </xdr:to>
    <xdr:sp macro="" textlink="">
      <xdr:nvSpPr>
        <xdr:cNvPr id="312" name="楕円 311"/>
        <xdr:cNvSpPr/>
      </xdr:nvSpPr>
      <xdr:spPr>
        <a:xfrm>
          <a:off x="9588500" y="58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164187</xdr:rowOff>
    </xdr:from>
    <xdr:ext cx="599010" cy="259045"/>
    <xdr:sp macro="" textlink="">
      <xdr:nvSpPr>
        <xdr:cNvPr id="313" name="テキスト ボックス 312"/>
        <xdr:cNvSpPr txBox="1"/>
      </xdr:nvSpPr>
      <xdr:spPr>
        <a:xfrm>
          <a:off x="9339795" y="56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29556</xdr:rowOff>
    </xdr:from>
    <xdr:to>
      <xdr:col>46</xdr:col>
      <xdr:colOff>38100</xdr:colOff>
      <xdr:row>34</xdr:row>
      <xdr:rowOff>131156</xdr:rowOff>
    </xdr:to>
    <xdr:sp macro="" textlink="">
      <xdr:nvSpPr>
        <xdr:cNvPr id="314" name="楕円 313"/>
        <xdr:cNvSpPr/>
      </xdr:nvSpPr>
      <xdr:spPr>
        <a:xfrm>
          <a:off x="8699500" y="58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147683</xdr:rowOff>
    </xdr:from>
    <xdr:ext cx="599010" cy="259045"/>
    <xdr:sp macro="" textlink="">
      <xdr:nvSpPr>
        <xdr:cNvPr id="315" name="テキスト ボックス 314"/>
        <xdr:cNvSpPr txBox="1"/>
      </xdr:nvSpPr>
      <xdr:spPr>
        <a:xfrm>
          <a:off x="8450795" y="56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98501</xdr:rowOff>
    </xdr:from>
    <xdr:to>
      <xdr:col>41</xdr:col>
      <xdr:colOff>101600</xdr:colOff>
      <xdr:row>35</xdr:row>
      <xdr:rowOff>28651</xdr:rowOff>
    </xdr:to>
    <xdr:sp macro="" textlink="">
      <xdr:nvSpPr>
        <xdr:cNvPr id="316" name="楕円 315"/>
        <xdr:cNvSpPr/>
      </xdr:nvSpPr>
      <xdr:spPr>
        <a:xfrm>
          <a:off x="7810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45178</xdr:rowOff>
    </xdr:from>
    <xdr:ext cx="534377" cy="259045"/>
    <xdr:sp macro="" textlink="">
      <xdr:nvSpPr>
        <xdr:cNvPr id="317" name="テキスト ボックス 316"/>
        <xdr:cNvSpPr txBox="1"/>
      </xdr:nvSpPr>
      <xdr:spPr>
        <a:xfrm>
          <a:off x="7594111" y="57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115600</xdr:rowOff>
    </xdr:from>
    <xdr:to>
      <xdr:col>36</xdr:col>
      <xdr:colOff>165100</xdr:colOff>
      <xdr:row>35</xdr:row>
      <xdr:rowOff>45750</xdr:rowOff>
    </xdr:to>
    <xdr:sp macro="" textlink="">
      <xdr:nvSpPr>
        <xdr:cNvPr id="318" name="楕円 317"/>
        <xdr:cNvSpPr/>
      </xdr:nvSpPr>
      <xdr:spPr>
        <a:xfrm>
          <a:off x="6921500" y="59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62277</xdr:rowOff>
    </xdr:from>
    <xdr:ext cx="534377" cy="259045"/>
    <xdr:sp macro="" textlink="">
      <xdr:nvSpPr>
        <xdr:cNvPr id="319" name="テキスト ボックス 318"/>
        <xdr:cNvSpPr txBox="1"/>
      </xdr:nvSpPr>
      <xdr:spPr>
        <a:xfrm>
          <a:off x="6705111" y="57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137814</xdr:rowOff>
    </xdr:from>
    <xdr:to>
      <xdr:col>55</xdr:col>
      <xdr:colOff>0</xdr:colOff>
      <xdr:row>57</xdr:row>
      <xdr:rowOff>139274</xdr:rowOff>
    </xdr:to>
    <xdr:cxnSp macro="">
      <xdr:nvCxnSpPr>
        <xdr:cNvPr id="346" name="直線コネクタ 345"/>
        <xdr:cNvCxnSpPr/>
      </xdr:nvCxnSpPr>
      <xdr:spPr>
        <a:xfrm>
          <a:off x="9639300" y="9910464"/>
          <a:ext cx="8382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132858</xdr:rowOff>
    </xdr:from>
    <xdr:to>
      <xdr:col>50</xdr:col>
      <xdr:colOff>114300</xdr:colOff>
      <xdr:row>57</xdr:row>
      <xdr:rowOff>137814</xdr:rowOff>
    </xdr:to>
    <xdr:cxnSp macro="">
      <xdr:nvCxnSpPr>
        <xdr:cNvPr id="349" name="直線コネクタ 348"/>
        <xdr:cNvCxnSpPr/>
      </xdr:nvCxnSpPr>
      <xdr:spPr>
        <a:xfrm>
          <a:off x="8750300" y="9905508"/>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132858</xdr:rowOff>
    </xdr:from>
    <xdr:to>
      <xdr:col>45</xdr:col>
      <xdr:colOff>177800</xdr:colOff>
      <xdr:row>57</xdr:row>
      <xdr:rowOff>167719</xdr:rowOff>
    </xdr:to>
    <xdr:cxnSp macro="">
      <xdr:nvCxnSpPr>
        <xdr:cNvPr id="352" name="直線コネクタ 351"/>
        <xdr:cNvCxnSpPr/>
      </xdr:nvCxnSpPr>
      <xdr:spPr>
        <a:xfrm flipV="1">
          <a:off x="7861300" y="9905508"/>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135974</xdr:rowOff>
    </xdr:from>
    <xdr:to>
      <xdr:col>41</xdr:col>
      <xdr:colOff>50800</xdr:colOff>
      <xdr:row>57</xdr:row>
      <xdr:rowOff>167719</xdr:rowOff>
    </xdr:to>
    <xdr:cxnSp macro="">
      <xdr:nvCxnSpPr>
        <xdr:cNvPr id="355" name="直線コネクタ 354"/>
        <xdr:cNvCxnSpPr/>
      </xdr:nvCxnSpPr>
      <xdr:spPr>
        <a:xfrm>
          <a:off x="6972300" y="9908624"/>
          <a:ext cx="889000" cy="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88474</xdr:rowOff>
    </xdr:from>
    <xdr:to>
      <xdr:col>55</xdr:col>
      <xdr:colOff>50800</xdr:colOff>
      <xdr:row>58</xdr:row>
      <xdr:rowOff>18624</xdr:rowOff>
    </xdr:to>
    <xdr:sp macro="" textlink="">
      <xdr:nvSpPr>
        <xdr:cNvPr id="365" name="楕円 364"/>
        <xdr:cNvSpPr/>
      </xdr:nvSpPr>
      <xdr:spPr>
        <a:xfrm>
          <a:off x="10426700" y="98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111351</xdr:rowOff>
    </xdr:from>
    <xdr:ext cx="534377" cy="259045"/>
    <xdr:sp macro="" textlink="">
      <xdr:nvSpPr>
        <xdr:cNvPr id="366" name="普通建設事業費該当値テキスト"/>
        <xdr:cNvSpPr txBox="1"/>
      </xdr:nvSpPr>
      <xdr:spPr>
        <a:xfrm>
          <a:off x="10528300" y="97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87014</xdr:rowOff>
    </xdr:from>
    <xdr:to>
      <xdr:col>50</xdr:col>
      <xdr:colOff>165100</xdr:colOff>
      <xdr:row>58</xdr:row>
      <xdr:rowOff>17164</xdr:rowOff>
    </xdr:to>
    <xdr:sp macro="" textlink="">
      <xdr:nvSpPr>
        <xdr:cNvPr id="367" name="楕円 366"/>
        <xdr:cNvSpPr/>
      </xdr:nvSpPr>
      <xdr:spPr>
        <a:xfrm>
          <a:off x="9588500" y="98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33691</xdr:rowOff>
    </xdr:from>
    <xdr:ext cx="534377" cy="259045"/>
    <xdr:sp macro="" textlink="">
      <xdr:nvSpPr>
        <xdr:cNvPr id="368" name="テキスト ボックス 367"/>
        <xdr:cNvSpPr txBox="1"/>
      </xdr:nvSpPr>
      <xdr:spPr>
        <a:xfrm>
          <a:off x="9372111" y="96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82058</xdr:rowOff>
    </xdr:from>
    <xdr:to>
      <xdr:col>46</xdr:col>
      <xdr:colOff>38100</xdr:colOff>
      <xdr:row>58</xdr:row>
      <xdr:rowOff>12208</xdr:rowOff>
    </xdr:to>
    <xdr:sp macro="" textlink="">
      <xdr:nvSpPr>
        <xdr:cNvPr id="369" name="楕円 368"/>
        <xdr:cNvSpPr/>
      </xdr:nvSpPr>
      <xdr:spPr>
        <a:xfrm>
          <a:off x="8699500" y="985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28735</xdr:rowOff>
    </xdr:from>
    <xdr:ext cx="534377" cy="259045"/>
    <xdr:sp macro="" textlink="">
      <xdr:nvSpPr>
        <xdr:cNvPr id="370" name="テキスト ボックス 369"/>
        <xdr:cNvSpPr txBox="1"/>
      </xdr:nvSpPr>
      <xdr:spPr>
        <a:xfrm>
          <a:off x="8483111" y="96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116919</xdr:rowOff>
    </xdr:from>
    <xdr:to>
      <xdr:col>41</xdr:col>
      <xdr:colOff>101600</xdr:colOff>
      <xdr:row>58</xdr:row>
      <xdr:rowOff>47069</xdr:rowOff>
    </xdr:to>
    <xdr:sp macro="" textlink="">
      <xdr:nvSpPr>
        <xdr:cNvPr id="371" name="楕円 370"/>
        <xdr:cNvSpPr/>
      </xdr:nvSpPr>
      <xdr:spPr>
        <a:xfrm>
          <a:off x="7810500" y="98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38196</xdr:rowOff>
    </xdr:from>
    <xdr:ext cx="534377" cy="259045"/>
    <xdr:sp macro="" textlink="">
      <xdr:nvSpPr>
        <xdr:cNvPr id="372" name="テキスト ボックス 371"/>
        <xdr:cNvSpPr txBox="1"/>
      </xdr:nvSpPr>
      <xdr:spPr>
        <a:xfrm>
          <a:off x="7594111" y="998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85174</xdr:rowOff>
    </xdr:from>
    <xdr:to>
      <xdr:col>36</xdr:col>
      <xdr:colOff>165100</xdr:colOff>
      <xdr:row>58</xdr:row>
      <xdr:rowOff>15324</xdr:rowOff>
    </xdr:to>
    <xdr:sp macro="" textlink="">
      <xdr:nvSpPr>
        <xdr:cNvPr id="373" name="楕円 372"/>
        <xdr:cNvSpPr/>
      </xdr:nvSpPr>
      <xdr:spPr>
        <a:xfrm>
          <a:off x="6921500" y="9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6451</xdr:rowOff>
    </xdr:from>
    <xdr:ext cx="534377" cy="259045"/>
    <xdr:sp macro="" textlink="">
      <xdr:nvSpPr>
        <xdr:cNvPr id="374" name="テキスト ボックス 373"/>
        <xdr:cNvSpPr txBox="1"/>
      </xdr:nvSpPr>
      <xdr:spPr>
        <a:xfrm>
          <a:off x="6705111" y="99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122158</xdr:rowOff>
    </xdr:from>
    <xdr:to>
      <xdr:col>55</xdr:col>
      <xdr:colOff>0</xdr:colOff>
      <xdr:row>78</xdr:row>
      <xdr:rowOff>169339</xdr:rowOff>
    </xdr:to>
    <xdr:cxnSp macro="">
      <xdr:nvCxnSpPr>
        <xdr:cNvPr id="403" name="直線コネクタ 402"/>
        <xdr:cNvCxnSpPr/>
      </xdr:nvCxnSpPr>
      <xdr:spPr>
        <a:xfrm>
          <a:off x="9639300" y="13495258"/>
          <a:ext cx="838200" cy="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122158</xdr:rowOff>
    </xdr:from>
    <xdr:to>
      <xdr:col>50</xdr:col>
      <xdr:colOff>114300</xdr:colOff>
      <xdr:row>79</xdr:row>
      <xdr:rowOff>16165</xdr:rowOff>
    </xdr:to>
    <xdr:cxnSp macro="">
      <xdr:nvCxnSpPr>
        <xdr:cNvPr id="406" name="直線コネクタ 405"/>
        <xdr:cNvCxnSpPr/>
      </xdr:nvCxnSpPr>
      <xdr:spPr>
        <a:xfrm flipV="1">
          <a:off x="8750300" y="13495258"/>
          <a:ext cx="8890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153789</xdr:rowOff>
    </xdr:from>
    <xdr:to>
      <xdr:col>45</xdr:col>
      <xdr:colOff>177800</xdr:colOff>
      <xdr:row>79</xdr:row>
      <xdr:rowOff>16165</xdr:rowOff>
    </xdr:to>
    <xdr:cxnSp macro="">
      <xdr:nvCxnSpPr>
        <xdr:cNvPr id="409" name="直線コネクタ 408"/>
        <xdr:cNvCxnSpPr/>
      </xdr:nvCxnSpPr>
      <xdr:spPr>
        <a:xfrm>
          <a:off x="7861300" y="13526889"/>
          <a:ext cx="889000" cy="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62959</xdr:rowOff>
    </xdr:from>
    <xdr:to>
      <xdr:col>41</xdr:col>
      <xdr:colOff>50800</xdr:colOff>
      <xdr:row>78</xdr:row>
      <xdr:rowOff>153789</xdr:rowOff>
    </xdr:to>
    <xdr:cxnSp macro="">
      <xdr:nvCxnSpPr>
        <xdr:cNvPr id="412" name="直線コネクタ 411"/>
        <xdr:cNvCxnSpPr/>
      </xdr:nvCxnSpPr>
      <xdr:spPr>
        <a:xfrm>
          <a:off x="6972300" y="13436059"/>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118539</xdr:rowOff>
    </xdr:from>
    <xdr:to>
      <xdr:col>55</xdr:col>
      <xdr:colOff>50800</xdr:colOff>
      <xdr:row>79</xdr:row>
      <xdr:rowOff>48689</xdr:rowOff>
    </xdr:to>
    <xdr:sp macro="" textlink="">
      <xdr:nvSpPr>
        <xdr:cNvPr id="422" name="楕円 421"/>
        <xdr:cNvSpPr/>
      </xdr:nvSpPr>
      <xdr:spPr>
        <a:xfrm>
          <a:off x="10426700" y="134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64410</xdr:rowOff>
    </xdr:from>
    <xdr:ext cx="534377" cy="259045"/>
    <xdr:sp macro="" textlink="">
      <xdr:nvSpPr>
        <xdr:cNvPr id="423" name="普通建設事業費 （ うち新規整備　）該当値テキスト"/>
        <xdr:cNvSpPr txBox="1"/>
      </xdr:nvSpPr>
      <xdr:spPr>
        <a:xfrm>
          <a:off x="10528300" y="134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71358</xdr:rowOff>
    </xdr:from>
    <xdr:to>
      <xdr:col>50</xdr:col>
      <xdr:colOff>165100</xdr:colOff>
      <xdr:row>79</xdr:row>
      <xdr:rowOff>1508</xdr:rowOff>
    </xdr:to>
    <xdr:sp macro="" textlink="">
      <xdr:nvSpPr>
        <xdr:cNvPr id="424" name="楕円 423"/>
        <xdr:cNvSpPr/>
      </xdr:nvSpPr>
      <xdr:spPr>
        <a:xfrm>
          <a:off x="9588500" y="134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18035</xdr:rowOff>
    </xdr:from>
    <xdr:ext cx="534377" cy="259045"/>
    <xdr:sp macro="" textlink="">
      <xdr:nvSpPr>
        <xdr:cNvPr id="425" name="テキスト ボックス 424"/>
        <xdr:cNvSpPr txBox="1"/>
      </xdr:nvSpPr>
      <xdr:spPr>
        <a:xfrm>
          <a:off x="9372111" y="132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136815</xdr:rowOff>
    </xdr:from>
    <xdr:to>
      <xdr:col>46</xdr:col>
      <xdr:colOff>38100</xdr:colOff>
      <xdr:row>79</xdr:row>
      <xdr:rowOff>66965</xdr:rowOff>
    </xdr:to>
    <xdr:sp macro="" textlink="">
      <xdr:nvSpPr>
        <xdr:cNvPr id="426" name="楕円 425"/>
        <xdr:cNvSpPr/>
      </xdr:nvSpPr>
      <xdr:spPr>
        <a:xfrm>
          <a:off x="8699500" y="135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58092</xdr:rowOff>
    </xdr:from>
    <xdr:ext cx="469744" cy="259045"/>
    <xdr:sp macro="" textlink="">
      <xdr:nvSpPr>
        <xdr:cNvPr id="427" name="テキスト ボックス 426"/>
        <xdr:cNvSpPr txBox="1"/>
      </xdr:nvSpPr>
      <xdr:spPr>
        <a:xfrm>
          <a:off x="8515428" y="1360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102989</xdr:rowOff>
    </xdr:from>
    <xdr:to>
      <xdr:col>41</xdr:col>
      <xdr:colOff>101600</xdr:colOff>
      <xdr:row>79</xdr:row>
      <xdr:rowOff>33139</xdr:rowOff>
    </xdr:to>
    <xdr:sp macro="" textlink="">
      <xdr:nvSpPr>
        <xdr:cNvPr id="428" name="楕円 427"/>
        <xdr:cNvSpPr/>
      </xdr:nvSpPr>
      <xdr:spPr>
        <a:xfrm>
          <a:off x="7810500" y="13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24266</xdr:rowOff>
    </xdr:from>
    <xdr:ext cx="534377" cy="259045"/>
    <xdr:sp macro="" textlink="">
      <xdr:nvSpPr>
        <xdr:cNvPr id="429" name="テキスト ボックス 428"/>
        <xdr:cNvSpPr txBox="1"/>
      </xdr:nvSpPr>
      <xdr:spPr>
        <a:xfrm>
          <a:off x="7594111" y="135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12159</xdr:rowOff>
    </xdr:from>
    <xdr:to>
      <xdr:col>36</xdr:col>
      <xdr:colOff>165100</xdr:colOff>
      <xdr:row>78</xdr:row>
      <xdr:rowOff>113759</xdr:rowOff>
    </xdr:to>
    <xdr:sp macro="" textlink="">
      <xdr:nvSpPr>
        <xdr:cNvPr id="430" name="楕円 429"/>
        <xdr:cNvSpPr/>
      </xdr:nvSpPr>
      <xdr:spPr>
        <a:xfrm>
          <a:off x="69215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104886</xdr:rowOff>
    </xdr:from>
    <xdr:ext cx="534377" cy="259045"/>
    <xdr:sp macro="" textlink="">
      <xdr:nvSpPr>
        <xdr:cNvPr id="431" name="テキスト ボックス 430"/>
        <xdr:cNvSpPr txBox="1"/>
      </xdr:nvSpPr>
      <xdr:spPr>
        <a:xfrm>
          <a:off x="6705111" y="134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29330</xdr:rowOff>
    </xdr:from>
    <xdr:to>
      <xdr:col>55</xdr:col>
      <xdr:colOff>0</xdr:colOff>
      <xdr:row>97</xdr:row>
      <xdr:rowOff>101795</xdr:rowOff>
    </xdr:to>
    <xdr:cxnSp macro="">
      <xdr:nvCxnSpPr>
        <xdr:cNvPr id="462" name="直線コネクタ 461"/>
        <xdr:cNvCxnSpPr/>
      </xdr:nvCxnSpPr>
      <xdr:spPr>
        <a:xfrm flipV="1">
          <a:off x="9639300" y="16488530"/>
          <a:ext cx="838200" cy="2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158076</xdr:rowOff>
    </xdr:from>
    <xdr:to>
      <xdr:col>50</xdr:col>
      <xdr:colOff>114300</xdr:colOff>
      <xdr:row>97</xdr:row>
      <xdr:rowOff>101795</xdr:rowOff>
    </xdr:to>
    <xdr:cxnSp macro="">
      <xdr:nvCxnSpPr>
        <xdr:cNvPr id="465" name="直線コネクタ 464"/>
        <xdr:cNvCxnSpPr/>
      </xdr:nvCxnSpPr>
      <xdr:spPr>
        <a:xfrm>
          <a:off x="8750300" y="16445826"/>
          <a:ext cx="889000" cy="28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158076</xdr:rowOff>
    </xdr:from>
    <xdr:to>
      <xdr:col>45</xdr:col>
      <xdr:colOff>177800</xdr:colOff>
      <xdr:row>97</xdr:row>
      <xdr:rowOff>66363</xdr:rowOff>
    </xdr:to>
    <xdr:cxnSp macro="">
      <xdr:nvCxnSpPr>
        <xdr:cNvPr id="468" name="直線コネクタ 467"/>
        <xdr:cNvCxnSpPr/>
      </xdr:nvCxnSpPr>
      <xdr:spPr>
        <a:xfrm flipV="1">
          <a:off x="7861300" y="16445826"/>
          <a:ext cx="889000" cy="2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66363</xdr:rowOff>
    </xdr:from>
    <xdr:to>
      <xdr:col>41</xdr:col>
      <xdr:colOff>50800</xdr:colOff>
      <xdr:row>97</xdr:row>
      <xdr:rowOff>160861</xdr:rowOff>
    </xdr:to>
    <xdr:cxnSp macro="">
      <xdr:nvCxnSpPr>
        <xdr:cNvPr id="471" name="直線コネクタ 470"/>
        <xdr:cNvCxnSpPr/>
      </xdr:nvCxnSpPr>
      <xdr:spPr>
        <a:xfrm flipV="1">
          <a:off x="6972300" y="16697013"/>
          <a:ext cx="889000" cy="9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149980</xdr:rowOff>
    </xdr:from>
    <xdr:to>
      <xdr:col>55</xdr:col>
      <xdr:colOff>50800</xdr:colOff>
      <xdr:row>96</xdr:row>
      <xdr:rowOff>80130</xdr:rowOff>
    </xdr:to>
    <xdr:sp macro="" textlink="">
      <xdr:nvSpPr>
        <xdr:cNvPr id="481" name="楕円 480"/>
        <xdr:cNvSpPr/>
      </xdr:nvSpPr>
      <xdr:spPr>
        <a:xfrm>
          <a:off x="10426700" y="16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1407</xdr:rowOff>
    </xdr:from>
    <xdr:ext cx="534377" cy="259045"/>
    <xdr:sp macro="" textlink="">
      <xdr:nvSpPr>
        <xdr:cNvPr id="482" name="普通建設事業費 （ うち更新整備　）該当値テキスト"/>
        <xdr:cNvSpPr txBox="1"/>
      </xdr:nvSpPr>
      <xdr:spPr>
        <a:xfrm>
          <a:off x="10528300" y="162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50995</xdr:rowOff>
    </xdr:from>
    <xdr:to>
      <xdr:col>50</xdr:col>
      <xdr:colOff>165100</xdr:colOff>
      <xdr:row>97</xdr:row>
      <xdr:rowOff>152595</xdr:rowOff>
    </xdr:to>
    <xdr:sp macro="" textlink="">
      <xdr:nvSpPr>
        <xdr:cNvPr id="483" name="楕円 482"/>
        <xdr:cNvSpPr/>
      </xdr:nvSpPr>
      <xdr:spPr>
        <a:xfrm>
          <a:off x="9588500" y="166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143722</xdr:rowOff>
    </xdr:from>
    <xdr:ext cx="534377" cy="259045"/>
    <xdr:sp macro="" textlink="">
      <xdr:nvSpPr>
        <xdr:cNvPr id="484" name="テキスト ボックス 483"/>
        <xdr:cNvSpPr txBox="1"/>
      </xdr:nvSpPr>
      <xdr:spPr>
        <a:xfrm>
          <a:off x="9372111" y="1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107276</xdr:rowOff>
    </xdr:from>
    <xdr:to>
      <xdr:col>46</xdr:col>
      <xdr:colOff>38100</xdr:colOff>
      <xdr:row>96</xdr:row>
      <xdr:rowOff>37426</xdr:rowOff>
    </xdr:to>
    <xdr:sp macro="" textlink="">
      <xdr:nvSpPr>
        <xdr:cNvPr id="485" name="楕円 484"/>
        <xdr:cNvSpPr/>
      </xdr:nvSpPr>
      <xdr:spPr>
        <a:xfrm>
          <a:off x="8699500" y="163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53953</xdr:rowOff>
    </xdr:from>
    <xdr:ext cx="534377" cy="259045"/>
    <xdr:sp macro="" textlink="">
      <xdr:nvSpPr>
        <xdr:cNvPr id="486" name="テキスト ボックス 485"/>
        <xdr:cNvSpPr txBox="1"/>
      </xdr:nvSpPr>
      <xdr:spPr>
        <a:xfrm>
          <a:off x="8483111" y="161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15563</xdr:rowOff>
    </xdr:from>
    <xdr:to>
      <xdr:col>41</xdr:col>
      <xdr:colOff>101600</xdr:colOff>
      <xdr:row>97</xdr:row>
      <xdr:rowOff>117163</xdr:rowOff>
    </xdr:to>
    <xdr:sp macro="" textlink="">
      <xdr:nvSpPr>
        <xdr:cNvPr id="487" name="楕円 486"/>
        <xdr:cNvSpPr/>
      </xdr:nvSpPr>
      <xdr:spPr>
        <a:xfrm>
          <a:off x="7810500" y="166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133690</xdr:rowOff>
    </xdr:from>
    <xdr:ext cx="534377" cy="259045"/>
    <xdr:sp macro="" textlink="">
      <xdr:nvSpPr>
        <xdr:cNvPr id="488" name="テキスト ボックス 487"/>
        <xdr:cNvSpPr txBox="1"/>
      </xdr:nvSpPr>
      <xdr:spPr>
        <a:xfrm>
          <a:off x="7594111" y="164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110061</xdr:rowOff>
    </xdr:from>
    <xdr:to>
      <xdr:col>36</xdr:col>
      <xdr:colOff>165100</xdr:colOff>
      <xdr:row>98</xdr:row>
      <xdr:rowOff>40211</xdr:rowOff>
    </xdr:to>
    <xdr:sp macro="" textlink="">
      <xdr:nvSpPr>
        <xdr:cNvPr id="489" name="楕円 488"/>
        <xdr:cNvSpPr/>
      </xdr:nvSpPr>
      <xdr:spPr>
        <a:xfrm>
          <a:off x="6921500" y="167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31338</xdr:rowOff>
    </xdr:from>
    <xdr:ext cx="534377" cy="259045"/>
    <xdr:sp macro="" textlink="">
      <xdr:nvSpPr>
        <xdr:cNvPr id="490" name="テキスト ボックス 489"/>
        <xdr:cNvSpPr txBox="1"/>
      </xdr:nvSpPr>
      <xdr:spPr>
        <a:xfrm>
          <a:off x="6705111" y="16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166078</xdr:rowOff>
    </xdr:from>
    <xdr:to>
      <xdr:col>85</xdr:col>
      <xdr:colOff>127000</xdr:colOff>
      <xdr:row>37</xdr:row>
      <xdr:rowOff>135115</xdr:rowOff>
    </xdr:to>
    <xdr:cxnSp macro="">
      <xdr:nvCxnSpPr>
        <xdr:cNvPr id="519" name="直線コネクタ 518"/>
        <xdr:cNvCxnSpPr/>
      </xdr:nvCxnSpPr>
      <xdr:spPr>
        <a:xfrm flipV="1">
          <a:off x="15481300" y="6338278"/>
          <a:ext cx="838200" cy="1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135115</xdr:rowOff>
    </xdr:from>
    <xdr:to>
      <xdr:col>81</xdr:col>
      <xdr:colOff>50800</xdr:colOff>
      <xdr:row>39</xdr:row>
      <xdr:rowOff>40678</xdr:rowOff>
    </xdr:to>
    <xdr:cxnSp macro="">
      <xdr:nvCxnSpPr>
        <xdr:cNvPr id="522" name="直線コネクタ 521"/>
        <xdr:cNvCxnSpPr/>
      </xdr:nvCxnSpPr>
      <xdr:spPr>
        <a:xfrm flipV="1">
          <a:off x="14592300" y="6478765"/>
          <a:ext cx="889000" cy="2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40678</xdr:rowOff>
    </xdr:from>
    <xdr:to>
      <xdr:col>76</xdr:col>
      <xdr:colOff>114300</xdr:colOff>
      <xdr:row>39</xdr:row>
      <xdr:rowOff>44450</xdr:rowOff>
    </xdr:to>
    <xdr:cxnSp macro="">
      <xdr:nvCxnSpPr>
        <xdr:cNvPr id="525" name="直線コネクタ 524"/>
        <xdr:cNvCxnSpPr/>
      </xdr:nvCxnSpPr>
      <xdr:spPr>
        <a:xfrm flipV="1">
          <a:off x="13703300" y="6727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44450</xdr:rowOff>
    </xdr:to>
    <xdr:cxnSp macro="">
      <xdr:nvCxnSpPr>
        <xdr:cNvPr id="528" name="直線コネクタ 527"/>
        <xdr:cNvCxnSpPr/>
      </xdr:nvCxnSpPr>
      <xdr:spPr>
        <a:xfrm>
          <a:off x="12814300" y="6727292"/>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115278</xdr:rowOff>
    </xdr:from>
    <xdr:to>
      <xdr:col>85</xdr:col>
      <xdr:colOff>177800</xdr:colOff>
      <xdr:row>37</xdr:row>
      <xdr:rowOff>45428</xdr:rowOff>
    </xdr:to>
    <xdr:sp macro="" textlink="">
      <xdr:nvSpPr>
        <xdr:cNvPr id="538" name="楕円 537"/>
        <xdr:cNvSpPr/>
      </xdr:nvSpPr>
      <xdr:spPr>
        <a:xfrm>
          <a:off x="16268700" y="62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138155</xdr:rowOff>
    </xdr:from>
    <xdr:ext cx="534377" cy="259045"/>
    <xdr:sp macro="" textlink="">
      <xdr:nvSpPr>
        <xdr:cNvPr id="539" name="災害復旧事業費該当値テキスト"/>
        <xdr:cNvSpPr txBox="1"/>
      </xdr:nvSpPr>
      <xdr:spPr>
        <a:xfrm>
          <a:off x="16370300" y="61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84315</xdr:rowOff>
    </xdr:from>
    <xdr:to>
      <xdr:col>81</xdr:col>
      <xdr:colOff>101600</xdr:colOff>
      <xdr:row>38</xdr:row>
      <xdr:rowOff>14466</xdr:rowOff>
    </xdr:to>
    <xdr:sp macro="" textlink="">
      <xdr:nvSpPr>
        <xdr:cNvPr id="540" name="楕円 539"/>
        <xdr:cNvSpPr/>
      </xdr:nvSpPr>
      <xdr:spPr>
        <a:xfrm>
          <a:off x="15430500" y="6427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30992</xdr:rowOff>
    </xdr:from>
    <xdr:ext cx="534377" cy="259045"/>
    <xdr:sp macro="" textlink="">
      <xdr:nvSpPr>
        <xdr:cNvPr id="541" name="テキスト ボックス 540"/>
        <xdr:cNvSpPr txBox="1"/>
      </xdr:nvSpPr>
      <xdr:spPr>
        <a:xfrm>
          <a:off x="15214111" y="62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161328</xdr:rowOff>
    </xdr:from>
    <xdr:to>
      <xdr:col>76</xdr:col>
      <xdr:colOff>165100</xdr:colOff>
      <xdr:row>39</xdr:row>
      <xdr:rowOff>91478</xdr:rowOff>
    </xdr:to>
    <xdr:sp macro="" textlink="">
      <xdr:nvSpPr>
        <xdr:cNvPr id="542" name="楕円 541"/>
        <xdr:cNvSpPr/>
      </xdr:nvSpPr>
      <xdr:spPr>
        <a:xfrm>
          <a:off x="14541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82605</xdr:rowOff>
    </xdr:from>
    <xdr:ext cx="378565" cy="259045"/>
    <xdr:sp macro="" textlink="">
      <xdr:nvSpPr>
        <xdr:cNvPr id="543" name="テキスト ボックス 542"/>
        <xdr:cNvSpPr txBox="1"/>
      </xdr:nvSpPr>
      <xdr:spPr>
        <a:xfrm>
          <a:off x="14403017" y="676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161392</xdr:rowOff>
    </xdr:from>
    <xdr:to>
      <xdr:col>67</xdr:col>
      <xdr:colOff>101600</xdr:colOff>
      <xdr:row>39</xdr:row>
      <xdr:rowOff>91542</xdr:rowOff>
    </xdr:to>
    <xdr:sp macro="" textlink="">
      <xdr:nvSpPr>
        <xdr:cNvPr id="546" name="楕円 545"/>
        <xdr:cNvSpPr/>
      </xdr:nvSpPr>
      <xdr:spPr>
        <a:xfrm>
          <a:off x="12763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82669</xdr:rowOff>
    </xdr:from>
    <xdr:ext cx="378565" cy="259045"/>
    <xdr:sp macro="" textlink="">
      <xdr:nvSpPr>
        <xdr:cNvPr id="547" name="テキスト ボックス 546"/>
        <xdr:cNvSpPr txBox="1"/>
      </xdr:nvSpPr>
      <xdr:spPr>
        <a:xfrm>
          <a:off x="12625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76632</xdr:rowOff>
    </xdr:from>
    <xdr:to>
      <xdr:col>85</xdr:col>
      <xdr:colOff>127000</xdr:colOff>
      <xdr:row>73</xdr:row>
      <xdr:rowOff>113068</xdr:rowOff>
    </xdr:to>
    <xdr:cxnSp macro="">
      <xdr:nvCxnSpPr>
        <xdr:cNvPr id="625" name="直線コネクタ 624"/>
        <xdr:cNvCxnSpPr/>
      </xdr:nvCxnSpPr>
      <xdr:spPr>
        <a:xfrm>
          <a:off x="15481300" y="12592482"/>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53873</xdr:rowOff>
    </xdr:from>
    <xdr:to>
      <xdr:col>81</xdr:col>
      <xdr:colOff>50800</xdr:colOff>
      <xdr:row>73</xdr:row>
      <xdr:rowOff>76632</xdr:rowOff>
    </xdr:to>
    <xdr:cxnSp macro="">
      <xdr:nvCxnSpPr>
        <xdr:cNvPr id="628" name="直線コネクタ 627"/>
        <xdr:cNvCxnSpPr/>
      </xdr:nvCxnSpPr>
      <xdr:spPr>
        <a:xfrm>
          <a:off x="14592300" y="12569723"/>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17526</xdr:rowOff>
    </xdr:from>
    <xdr:to>
      <xdr:col>76</xdr:col>
      <xdr:colOff>114300</xdr:colOff>
      <xdr:row>73</xdr:row>
      <xdr:rowOff>53873</xdr:rowOff>
    </xdr:to>
    <xdr:cxnSp macro="">
      <xdr:nvCxnSpPr>
        <xdr:cNvPr id="631" name="直線コネクタ 630"/>
        <xdr:cNvCxnSpPr/>
      </xdr:nvCxnSpPr>
      <xdr:spPr>
        <a:xfrm>
          <a:off x="13703300" y="1236192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105956</xdr:rowOff>
    </xdr:from>
    <xdr:to>
      <xdr:col>71</xdr:col>
      <xdr:colOff>177800</xdr:colOff>
      <xdr:row>72</xdr:row>
      <xdr:rowOff>17526</xdr:rowOff>
    </xdr:to>
    <xdr:cxnSp macro="">
      <xdr:nvCxnSpPr>
        <xdr:cNvPr id="634" name="直線コネクタ 633"/>
        <xdr:cNvCxnSpPr/>
      </xdr:nvCxnSpPr>
      <xdr:spPr>
        <a:xfrm>
          <a:off x="12814300" y="12278906"/>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62268</xdr:rowOff>
    </xdr:from>
    <xdr:to>
      <xdr:col>85</xdr:col>
      <xdr:colOff>177800</xdr:colOff>
      <xdr:row>73</xdr:row>
      <xdr:rowOff>163868</xdr:rowOff>
    </xdr:to>
    <xdr:sp macro="" textlink="">
      <xdr:nvSpPr>
        <xdr:cNvPr id="644" name="楕円 643"/>
        <xdr:cNvSpPr/>
      </xdr:nvSpPr>
      <xdr:spPr>
        <a:xfrm>
          <a:off x="16268700" y="12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85145</xdr:rowOff>
    </xdr:from>
    <xdr:ext cx="534377" cy="259045"/>
    <xdr:sp macro="" textlink="">
      <xdr:nvSpPr>
        <xdr:cNvPr id="645" name="公債費該当値テキスト"/>
        <xdr:cNvSpPr txBox="1"/>
      </xdr:nvSpPr>
      <xdr:spPr>
        <a:xfrm>
          <a:off x="16370300" y="124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25832</xdr:rowOff>
    </xdr:from>
    <xdr:to>
      <xdr:col>81</xdr:col>
      <xdr:colOff>101600</xdr:colOff>
      <xdr:row>73</xdr:row>
      <xdr:rowOff>127432</xdr:rowOff>
    </xdr:to>
    <xdr:sp macro="" textlink="">
      <xdr:nvSpPr>
        <xdr:cNvPr id="646" name="楕円 645"/>
        <xdr:cNvSpPr/>
      </xdr:nvSpPr>
      <xdr:spPr>
        <a:xfrm>
          <a:off x="15430500" y="125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143959</xdr:rowOff>
    </xdr:from>
    <xdr:ext cx="534377" cy="259045"/>
    <xdr:sp macro="" textlink="">
      <xdr:nvSpPr>
        <xdr:cNvPr id="647" name="テキスト ボックス 646"/>
        <xdr:cNvSpPr txBox="1"/>
      </xdr:nvSpPr>
      <xdr:spPr>
        <a:xfrm>
          <a:off x="15214111" y="123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3073</xdr:rowOff>
    </xdr:from>
    <xdr:to>
      <xdr:col>76</xdr:col>
      <xdr:colOff>165100</xdr:colOff>
      <xdr:row>73</xdr:row>
      <xdr:rowOff>104673</xdr:rowOff>
    </xdr:to>
    <xdr:sp macro="" textlink="">
      <xdr:nvSpPr>
        <xdr:cNvPr id="648" name="楕円 647"/>
        <xdr:cNvSpPr/>
      </xdr:nvSpPr>
      <xdr:spPr>
        <a:xfrm>
          <a:off x="14541500" y="125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121200</xdr:rowOff>
    </xdr:from>
    <xdr:ext cx="534377" cy="259045"/>
    <xdr:sp macro="" textlink="">
      <xdr:nvSpPr>
        <xdr:cNvPr id="649" name="テキスト ボックス 648"/>
        <xdr:cNvSpPr txBox="1"/>
      </xdr:nvSpPr>
      <xdr:spPr>
        <a:xfrm>
          <a:off x="14325111" y="122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138176</xdr:rowOff>
    </xdr:from>
    <xdr:to>
      <xdr:col>72</xdr:col>
      <xdr:colOff>38100</xdr:colOff>
      <xdr:row>72</xdr:row>
      <xdr:rowOff>68326</xdr:rowOff>
    </xdr:to>
    <xdr:sp macro="" textlink="">
      <xdr:nvSpPr>
        <xdr:cNvPr id="650" name="楕円 649"/>
        <xdr:cNvSpPr/>
      </xdr:nvSpPr>
      <xdr:spPr>
        <a:xfrm>
          <a:off x="13652500" y="123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84853</xdr:rowOff>
    </xdr:from>
    <xdr:ext cx="534377" cy="259045"/>
    <xdr:sp macro="" textlink="">
      <xdr:nvSpPr>
        <xdr:cNvPr id="651" name="テキスト ボックス 650"/>
        <xdr:cNvSpPr txBox="1"/>
      </xdr:nvSpPr>
      <xdr:spPr>
        <a:xfrm>
          <a:off x="13436111" y="120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55156</xdr:rowOff>
    </xdr:from>
    <xdr:to>
      <xdr:col>67</xdr:col>
      <xdr:colOff>101600</xdr:colOff>
      <xdr:row>71</xdr:row>
      <xdr:rowOff>156756</xdr:rowOff>
    </xdr:to>
    <xdr:sp macro="" textlink="">
      <xdr:nvSpPr>
        <xdr:cNvPr id="652" name="楕円 651"/>
        <xdr:cNvSpPr/>
      </xdr:nvSpPr>
      <xdr:spPr>
        <a:xfrm>
          <a:off x="12763500" y="12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1833</xdr:rowOff>
    </xdr:from>
    <xdr:ext cx="599010" cy="259045"/>
    <xdr:sp macro="" textlink="">
      <xdr:nvSpPr>
        <xdr:cNvPr id="653" name="テキスト ボックス 652"/>
        <xdr:cNvSpPr txBox="1"/>
      </xdr:nvSpPr>
      <xdr:spPr>
        <a:xfrm>
          <a:off x="12514795" y="1200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108432</xdr:rowOff>
    </xdr:from>
    <xdr:to>
      <xdr:col>85</xdr:col>
      <xdr:colOff>127000</xdr:colOff>
      <xdr:row>98</xdr:row>
      <xdr:rowOff>122734</xdr:rowOff>
    </xdr:to>
    <xdr:cxnSp macro="">
      <xdr:nvCxnSpPr>
        <xdr:cNvPr id="680" name="直線コネクタ 679"/>
        <xdr:cNvCxnSpPr/>
      </xdr:nvCxnSpPr>
      <xdr:spPr>
        <a:xfrm flipV="1">
          <a:off x="15481300" y="16910532"/>
          <a:ext cx="8382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122734</xdr:rowOff>
    </xdr:from>
    <xdr:to>
      <xdr:col>81</xdr:col>
      <xdr:colOff>50800</xdr:colOff>
      <xdr:row>98</xdr:row>
      <xdr:rowOff>124704</xdr:rowOff>
    </xdr:to>
    <xdr:cxnSp macro="">
      <xdr:nvCxnSpPr>
        <xdr:cNvPr id="683" name="直線コネクタ 682"/>
        <xdr:cNvCxnSpPr/>
      </xdr:nvCxnSpPr>
      <xdr:spPr>
        <a:xfrm flipV="1">
          <a:off x="14592300" y="1692483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123475</xdr:rowOff>
    </xdr:from>
    <xdr:to>
      <xdr:col>76</xdr:col>
      <xdr:colOff>114300</xdr:colOff>
      <xdr:row>98</xdr:row>
      <xdr:rowOff>124704</xdr:rowOff>
    </xdr:to>
    <xdr:cxnSp macro="">
      <xdr:nvCxnSpPr>
        <xdr:cNvPr id="686" name="直線コネクタ 685"/>
        <xdr:cNvCxnSpPr/>
      </xdr:nvCxnSpPr>
      <xdr:spPr>
        <a:xfrm>
          <a:off x="13703300" y="16925575"/>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100468</xdr:rowOff>
    </xdr:from>
    <xdr:to>
      <xdr:col>71</xdr:col>
      <xdr:colOff>177800</xdr:colOff>
      <xdr:row>98</xdr:row>
      <xdr:rowOff>123475</xdr:rowOff>
    </xdr:to>
    <xdr:cxnSp macro="">
      <xdr:nvCxnSpPr>
        <xdr:cNvPr id="689" name="直線コネクタ 688"/>
        <xdr:cNvCxnSpPr/>
      </xdr:nvCxnSpPr>
      <xdr:spPr>
        <a:xfrm>
          <a:off x="12814300" y="16902568"/>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57632</xdr:rowOff>
    </xdr:from>
    <xdr:to>
      <xdr:col>85</xdr:col>
      <xdr:colOff>177800</xdr:colOff>
      <xdr:row>98</xdr:row>
      <xdr:rowOff>159232</xdr:rowOff>
    </xdr:to>
    <xdr:sp macro="" textlink="">
      <xdr:nvSpPr>
        <xdr:cNvPr id="699" name="楕円 698"/>
        <xdr:cNvSpPr/>
      </xdr:nvSpPr>
      <xdr:spPr>
        <a:xfrm>
          <a:off x="16268700" y="168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71934</xdr:rowOff>
    </xdr:from>
    <xdr:to>
      <xdr:col>81</xdr:col>
      <xdr:colOff>101600</xdr:colOff>
      <xdr:row>99</xdr:row>
      <xdr:rowOff>2084</xdr:rowOff>
    </xdr:to>
    <xdr:sp macro="" textlink="">
      <xdr:nvSpPr>
        <xdr:cNvPr id="701" name="楕円 700"/>
        <xdr:cNvSpPr/>
      </xdr:nvSpPr>
      <xdr:spPr>
        <a:xfrm>
          <a:off x="15430500" y="168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164661</xdr:rowOff>
    </xdr:from>
    <xdr:ext cx="469744" cy="259045"/>
    <xdr:sp macro="" textlink="">
      <xdr:nvSpPr>
        <xdr:cNvPr id="702" name="テキスト ボックス 701"/>
        <xdr:cNvSpPr txBox="1"/>
      </xdr:nvSpPr>
      <xdr:spPr>
        <a:xfrm>
          <a:off x="15246428" y="1696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73904</xdr:rowOff>
    </xdr:from>
    <xdr:to>
      <xdr:col>76</xdr:col>
      <xdr:colOff>165100</xdr:colOff>
      <xdr:row>99</xdr:row>
      <xdr:rowOff>4054</xdr:rowOff>
    </xdr:to>
    <xdr:sp macro="" textlink="">
      <xdr:nvSpPr>
        <xdr:cNvPr id="703" name="楕円 702"/>
        <xdr:cNvSpPr/>
      </xdr:nvSpPr>
      <xdr:spPr>
        <a:xfrm>
          <a:off x="14541500" y="168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166631</xdr:rowOff>
    </xdr:from>
    <xdr:ext cx="469744" cy="259045"/>
    <xdr:sp macro="" textlink="">
      <xdr:nvSpPr>
        <xdr:cNvPr id="704" name="テキスト ボックス 703"/>
        <xdr:cNvSpPr txBox="1"/>
      </xdr:nvSpPr>
      <xdr:spPr>
        <a:xfrm>
          <a:off x="14357428" y="1696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72675</xdr:rowOff>
    </xdr:from>
    <xdr:to>
      <xdr:col>72</xdr:col>
      <xdr:colOff>38100</xdr:colOff>
      <xdr:row>99</xdr:row>
      <xdr:rowOff>2825</xdr:rowOff>
    </xdr:to>
    <xdr:sp macro="" textlink="">
      <xdr:nvSpPr>
        <xdr:cNvPr id="705" name="楕円 704"/>
        <xdr:cNvSpPr/>
      </xdr:nvSpPr>
      <xdr:spPr>
        <a:xfrm>
          <a:off x="13652500" y="168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165402</xdr:rowOff>
    </xdr:from>
    <xdr:ext cx="469744" cy="259045"/>
    <xdr:sp macro="" textlink="">
      <xdr:nvSpPr>
        <xdr:cNvPr id="706" name="テキスト ボックス 705"/>
        <xdr:cNvSpPr txBox="1"/>
      </xdr:nvSpPr>
      <xdr:spPr>
        <a:xfrm>
          <a:off x="13468428" y="169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49668</xdr:rowOff>
    </xdr:from>
    <xdr:to>
      <xdr:col>67</xdr:col>
      <xdr:colOff>101600</xdr:colOff>
      <xdr:row>98</xdr:row>
      <xdr:rowOff>151268</xdr:rowOff>
    </xdr:to>
    <xdr:sp macro="" textlink="">
      <xdr:nvSpPr>
        <xdr:cNvPr id="707" name="楕円 706"/>
        <xdr:cNvSpPr/>
      </xdr:nvSpPr>
      <xdr:spPr>
        <a:xfrm>
          <a:off x="127635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142395</xdr:rowOff>
    </xdr:from>
    <xdr:ext cx="469744" cy="259045"/>
    <xdr:sp macro="" textlink="">
      <xdr:nvSpPr>
        <xdr:cNvPr id="708" name="テキスト ボックス 707"/>
        <xdr:cNvSpPr txBox="1"/>
      </xdr:nvSpPr>
      <xdr:spPr>
        <a:xfrm>
          <a:off x="12579428" y="169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74419</xdr:rowOff>
    </xdr:from>
    <xdr:to>
      <xdr:col>102</xdr:col>
      <xdr:colOff>114300</xdr:colOff>
      <xdr:row>39</xdr:row>
      <xdr:rowOff>98878</xdr:rowOff>
    </xdr:to>
    <xdr:cxnSp macro="">
      <xdr:nvCxnSpPr>
        <xdr:cNvPr id="748" name="直線コネクタ 747"/>
        <xdr:cNvCxnSpPr/>
      </xdr:nvCxnSpPr>
      <xdr:spPr>
        <a:xfrm>
          <a:off x="18656300" y="67609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6" name="楕円 765"/>
        <xdr:cNvSpPr/>
      </xdr:nvSpPr>
      <xdr:spPr>
        <a:xfrm>
          <a:off x="18605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116346</xdr:rowOff>
    </xdr:from>
    <xdr:ext cx="378565" cy="259045"/>
    <xdr:sp macro="" textlink="">
      <xdr:nvSpPr>
        <xdr:cNvPr id="767" name="テキスト ボックス 766"/>
        <xdr:cNvSpPr txBox="1"/>
      </xdr:nvSpPr>
      <xdr:spPr>
        <a:xfrm>
          <a:off x="18467017" y="680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67645</xdr:rowOff>
    </xdr:from>
    <xdr:to>
      <xdr:col>116</xdr:col>
      <xdr:colOff>63500</xdr:colOff>
      <xdr:row>56</xdr:row>
      <xdr:rowOff>72309</xdr:rowOff>
    </xdr:to>
    <xdr:cxnSp macro="">
      <xdr:nvCxnSpPr>
        <xdr:cNvPr id="794" name="直線コネクタ 793"/>
        <xdr:cNvCxnSpPr/>
      </xdr:nvCxnSpPr>
      <xdr:spPr>
        <a:xfrm>
          <a:off x="21323300" y="9668845"/>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67645</xdr:rowOff>
    </xdr:from>
    <xdr:to>
      <xdr:col>111</xdr:col>
      <xdr:colOff>177800</xdr:colOff>
      <xdr:row>56</xdr:row>
      <xdr:rowOff>86527</xdr:rowOff>
    </xdr:to>
    <xdr:cxnSp macro="">
      <xdr:nvCxnSpPr>
        <xdr:cNvPr id="797" name="直線コネクタ 796"/>
        <xdr:cNvCxnSpPr/>
      </xdr:nvCxnSpPr>
      <xdr:spPr>
        <a:xfrm flipV="1">
          <a:off x="20434300" y="966884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86527</xdr:rowOff>
    </xdr:from>
    <xdr:to>
      <xdr:col>107</xdr:col>
      <xdr:colOff>50800</xdr:colOff>
      <xdr:row>56</xdr:row>
      <xdr:rowOff>93386</xdr:rowOff>
    </xdr:to>
    <xdr:cxnSp macro="">
      <xdr:nvCxnSpPr>
        <xdr:cNvPr id="800" name="直線コネクタ 799"/>
        <xdr:cNvCxnSpPr/>
      </xdr:nvCxnSpPr>
      <xdr:spPr>
        <a:xfrm flipV="1">
          <a:off x="19545300" y="968772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93386</xdr:rowOff>
    </xdr:from>
    <xdr:to>
      <xdr:col>102</xdr:col>
      <xdr:colOff>114300</xdr:colOff>
      <xdr:row>56</xdr:row>
      <xdr:rowOff>100289</xdr:rowOff>
    </xdr:to>
    <xdr:cxnSp macro="">
      <xdr:nvCxnSpPr>
        <xdr:cNvPr id="803" name="直線コネクタ 802"/>
        <xdr:cNvCxnSpPr/>
      </xdr:nvCxnSpPr>
      <xdr:spPr>
        <a:xfrm flipV="1">
          <a:off x="18656300" y="969458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21509</xdr:rowOff>
    </xdr:from>
    <xdr:to>
      <xdr:col>116</xdr:col>
      <xdr:colOff>114300</xdr:colOff>
      <xdr:row>56</xdr:row>
      <xdr:rowOff>123109</xdr:rowOff>
    </xdr:to>
    <xdr:sp macro="" textlink="">
      <xdr:nvSpPr>
        <xdr:cNvPr id="813" name="楕円 812"/>
        <xdr:cNvSpPr/>
      </xdr:nvSpPr>
      <xdr:spPr>
        <a:xfrm>
          <a:off x="22110700" y="96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44386</xdr:rowOff>
    </xdr:from>
    <xdr:ext cx="469744" cy="259045"/>
    <xdr:sp macro="" textlink="">
      <xdr:nvSpPr>
        <xdr:cNvPr id="814" name="貸付金該当値テキスト"/>
        <xdr:cNvSpPr txBox="1"/>
      </xdr:nvSpPr>
      <xdr:spPr>
        <a:xfrm>
          <a:off x="22212300" y="947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16845</xdr:rowOff>
    </xdr:from>
    <xdr:to>
      <xdr:col>112</xdr:col>
      <xdr:colOff>38100</xdr:colOff>
      <xdr:row>56</xdr:row>
      <xdr:rowOff>118445</xdr:rowOff>
    </xdr:to>
    <xdr:sp macro="" textlink="">
      <xdr:nvSpPr>
        <xdr:cNvPr id="815" name="楕円 814"/>
        <xdr:cNvSpPr/>
      </xdr:nvSpPr>
      <xdr:spPr>
        <a:xfrm>
          <a:off x="21272500" y="96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134972</xdr:rowOff>
    </xdr:from>
    <xdr:ext cx="469744" cy="259045"/>
    <xdr:sp macro="" textlink="">
      <xdr:nvSpPr>
        <xdr:cNvPr id="816" name="テキスト ボックス 815"/>
        <xdr:cNvSpPr txBox="1"/>
      </xdr:nvSpPr>
      <xdr:spPr>
        <a:xfrm>
          <a:off x="21088428" y="93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35727</xdr:rowOff>
    </xdr:from>
    <xdr:to>
      <xdr:col>107</xdr:col>
      <xdr:colOff>101600</xdr:colOff>
      <xdr:row>56</xdr:row>
      <xdr:rowOff>137327</xdr:rowOff>
    </xdr:to>
    <xdr:sp macro="" textlink="">
      <xdr:nvSpPr>
        <xdr:cNvPr id="817" name="楕円 816"/>
        <xdr:cNvSpPr/>
      </xdr:nvSpPr>
      <xdr:spPr>
        <a:xfrm>
          <a:off x="20383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153854</xdr:rowOff>
    </xdr:from>
    <xdr:ext cx="469744" cy="259045"/>
    <xdr:sp macro="" textlink="">
      <xdr:nvSpPr>
        <xdr:cNvPr id="818" name="テキスト ボックス 817"/>
        <xdr:cNvSpPr txBox="1"/>
      </xdr:nvSpPr>
      <xdr:spPr>
        <a:xfrm>
          <a:off x="20199428" y="94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42586</xdr:rowOff>
    </xdr:from>
    <xdr:to>
      <xdr:col>102</xdr:col>
      <xdr:colOff>165100</xdr:colOff>
      <xdr:row>56</xdr:row>
      <xdr:rowOff>144186</xdr:rowOff>
    </xdr:to>
    <xdr:sp macro="" textlink="">
      <xdr:nvSpPr>
        <xdr:cNvPr id="819" name="楕円 818"/>
        <xdr:cNvSpPr/>
      </xdr:nvSpPr>
      <xdr:spPr>
        <a:xfrm>
          <a:off x="19494500" y="96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160713</xdr:rowOff>
    </xdr:from>
    <xdr:ext cx="469744" cy="259045"/>
    <xdr:sp macro="" textlink="">
      <xdr:nvSpPr>
        <xdr:cNvPr id="820" name="テキスト ボックス 819"/>
        <xdr:cNvSpPr txBox="1"/>
      </xdr:nvSpPr>
      <xdr:spPr>
        <a:xfrm>
          <a:off x="19310428"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49489</xdr:rowOff>
    </xdr:from>
    <xdr:to>
      <xdr:col>98</xdr:col>
      <xdr:colOff>38100</xdr:colOff>
      <xdr:row>56</xdr:row>
      <xdr:rowOff>151089</xdr:rowOff>
    </xdr:to>
    <xdr:sp macro="" textlink="">
      <xdr:nvSpPr>
        <xdr:cNvPr id="821" name="楕円 820"/>
        <xdr:cNvSpPr/>
      </xdr:nvSpPr>
      <xdr:spPr>
        <a:xfrm>
          <a:off x="18605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167616</xdr:rowOff>
    </xdr:from>
    <xdr:ext cx="469744" cy="259045"/>
    <xdr:sp macro="" textlink="">
      <xdr:nvSpPr>
        <xdr:cNvPr id="822" name="テキスト ボックス 821"/>
        <xdr:cNvSpPr txBox="1"/>
      </xdr:nvSpPr>
      <xdr:spPr>
        <a:xfrm>
          <a:off x="18421428" y="942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97313</xdr:rowOff>
    </xdr:from>
    <xdr:to>
      <xdr:col>116</xdr:col>
      <xdr:colOff>63500</xdr:colOff>
      <xdr:row>71</xdr:row>
      <xdr:rowOff>118059</xdr:rowOff>
    </xdr:to>
    <xdr:cxnSp macro="">
      <xdr:nvCxnSpPr>
        <xdr:cNvPr id="852" name="直線コネクタ 851"/>
        <xdr:cNvCxnSpPr/>
      </xdr:nvCxnSpPr>
      <xdr:spPr>
        <a:xfrm flipV="1">
          <a:off x="21323300" y="12270263"/>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118059</xdr:rowOff>
    </xdr:from>
    <xdr:to>
      <xdr:col>111</xdr:col>
      <xdr:colOff>177800</xdr:colOff>
      <xdr:row>72</xdr:row>
      <xdr:rowOff>32868</xdr:rowOff>
    </xdr:to>
    <xdr:cxnSp macro="">
      <xdr:nvCxnSpPr>
        <xdr:cNvPr id="855" name="直線コネクタ 854"/>
        <xdr:cNvCxnSpPr/>
      </xdr:nvCxnSpPr>
      <xdr:spPr>
        <a:xfrm flipV="1">
          <a:off x="20434300" y="12291009"/>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169113</xdr:rowOff>
    </xdr:from>
    <xdr:to>
      <xdr:col>107</xdr:col>
      <xdr:colOff>50800</xdr:colOff>
      <xdr:row>72</xdr:row>
      <xdr:rowOff>32868</xdr:rowOff>
    </xdr:to>
    <xdr:cxnSp macro="">
      <xdr:nvCxnSpPr>
        <xdr:cNvPr id="858" name="直線コネクタ 857"/>
        <xdr:cNvCxnSpPr/>
      </xdr:nvCxnSpPr>
      <xdr:spPr>
        <a:xfrm>
          <a:off x="19545300" y="12342063"/>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169113</xdr:rowOff>
    </xdr:from>
    <xdr:to>
      <xdr:col>102</xdr:col>
      <xdr:colOff>114300</xdr:colOff>
      <xdr:row>72</xdr:row>
      <xdr:rowOff>129546</xdr:rowOff>
    </xdr:to>
    <xdr:cxnSp macro="">
      <xdr:nvCxnSpPr>
        <xdr:cNvPr id="861" name="直線コネクタ 860"/>
        <xdr:cNvCxnSpPr/>
      </xdr:nvCxnSpPr>
      <xdr:spPr>
        <a:xfrm flipV="1">
          <a:off x="18656300" y="12342063"/>
          <a:ext cx="889000" cy="13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46513</xdr:rowOff>
    </xdr:from>
    <xdr:to>
      <xdr:col>116</xdr:col>
      <xdr:colOff>114300</xdr:colOff>
      <xdr:row>71</xdr:row>
      <xdr:rowOff>148113</xdr:rowOff>
    </xdr:to>
    <xdr:sp macro="" textlink="">
      <xdr:nvSpPr>
        <xdr:cNvPr id="871" name="楕円 870"/>
        <xdr:cNvSpPr/>
      </xdr:nvSpPr>
      <xdr:spPr>
        <a:xfrm>
          <a:off x="221107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132890</xdr:rowOff>
    </xdr:from>
    <xdr:ext cx="534377" cy="259045"/>
    <xdr:sp macro="" textlink="">
      <xdr:nvSpPr>
        <xdr:cNvPr id="872" name="繰出金該当値テキスト"/>
        <xdr:cNvSpPr txBox="1"/>
      </xdr:nvSpPr>
      <xdr:spPr>
        <a:xfrm>
          <a:off x="22212300" y="12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67259</xdr:rowOff>
    </xdr:from>
    <xdr:to>
      <xdr:col>112</xdr:col>
      <xdr:colOff>38100</xdr:colOff>
      <xdr:row>71</xdr:row>
      <xdr:rowOff>168859</xdr:rowOff>
    </xdr:to>
    <xdr:sp macro="" textlink="">
      <xdr:nvSpPr>
        <xdr:cNvPr id="873" name="楕円 872"/>
        <xdr:cNvSpPr/>
      </xdr:nvSpPr>
      <xdr:spPr>
        <a:xfrm>
          <a:off x="21272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13936</xdr:rowOff>
    </xdr:from>
    <xdr:ext cx="534377" cy="259045"/>
    <xdr:sp macro="" textlink="">
      <xdr:nvSpPr>
        <xdr:cNvPr id="874" name="テキスト ボックス 873"/>
        <xdr:cNvSpPr txBox="1"/>
      </xdr:nvSpPr>
      <xdr:spPr>
        <a:xfrm>
          <a:off x="21056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153518</xdr:rowOff>
    </xdr:from>
    <xdr:to>
      <xdr:col>107</xdr:col>
      <xdr:colOff>101600</xdr:colOff>
      <xdr:row>72</xdr:row>
      <xdr:rowOff>83668</xdr:rowOff>
    </xdr:to>
    <xdr:sp macro="" textlink="">
      <xdr:nvSpPr>
        <xdr:cNvPr id="875" name="楕円 874"/>
        <xdr:cNvSpPr/>
      </xdr:nvSpPr>
      <xdr:spPr>
        <a:xfrm>
          <a:off x="20383500" y="123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100195</xdr:rowOff>
    </xdr:from>
    <xdr:ext cx="534377" cy="259045"/>
    <xdr:sp macro="" textlink="">
      <xdr:nvSpPr>
        <xdr:cNvPr id="876" name="テキスト ボックス 875"/>
        <xdr:cNvSpPr txBox="1"/>
      </xdr:nvSpPr>
      <xdr:spPr>
        <a:xfrm>
          <a:off x="20167111" y="121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118313</xdr:rowOff>
    </xdr:from>
    <xdr:to>
      <xdr:col>102</xdr:col>
      <xdr:colOff>165100</xdr:colOff>
      <xdr:row>72</xdr:row>
      <xdr:rowOff>48463</xdr:rowOff>
    </xdr:to>
    <xdr:sp macro="" textlink="">
      <xdr:nvSpPr>
        <xdr:cNvPr id="877" name="楕円 876"/>
        <xdr:cNvSpPr/>
      </xdr:nvSpPr>
      <xdr:spPr>
        <a:xfrm>
          <a:off x="19494500" y="12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64990</xdr:rowOff>
    </xdr:from>
    <xdr:ext cx="534377" cy="259045"/>
    <xdr:sp macro="" textlink="">
      <xdr:nvSpPr>
        <xdr:cNvPr id="878" name="テキスト ボックス 877"/>
        <xdr:cNvSpPr txBox="1"/>
      </xdr:nvSpPr>
      <xdr:spPr>
        <a:xfrm>
          <a:off x="19278111" y="1206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78746</xdr:rowOff>
    </xdr:from>
    <xdr:to>
      <xdr:col>98</xdr:col>
      <xdr:colOff>38100</xdr:colOff>
      <xdr:row>73</xdr:row>
      <xdr:rowOff>8896</xdr:rowOff>
    </xdr:to>
    <xdr:sp macro="" textlink="">
      <xdr:nvSpPr>
        <xdr:cNvPr id="879" name="楕円 878"/>
        <xdr:cNvSpPr/>
      </xdr:nvSpPr>
      <xdr:spPr>
        <a:xfrm>
          <a:off x="18605500" y="124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25423</xdr:rowOff>
    </xdr:from>
    <xdr:ext cx="534377" cy="259045"/>
    <xdr:sp macro="" textlink="">
      <xdr:nvSpPr>
        <xdr:cNvPr id="880" name="テキスト ボックス 879"/>
        <xdr:cNvSpPr txBox="1"/>
      </xdr:nvSpPr>
      <xdr:spPr>
        <a:xfrm>
          <a:off x="18389111" y="121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686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千円となっており、殆どの構成項目において類似団体平均を上回っている。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豪雨からの復旧工事により大幅に増加したことから類似団体平均を大きく上回った。普通建設事業費では、災害復旧を優先的に実施するために建設事業を抑制したが、公共施設の集約化による複合施設建設事業や小中学校の施設整備を実施したことから更新整備は類似団体平均を上回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補助費等・公債費・繰出金が類似団体平均と比較して一人当たりコストが高くなっているが、類似団体のなかでも広大な面積を有し、中山間地域が多くを占めるなどの地理的要因により、施設等の整備に多額の経費を要していること、下水道をはじめ過去の資本費整備コストが嵩んでいること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税収等一般財源の減収により、一人当たりのコストは高くなることが見込まれることから、事業の見直しや公共施設等総合管理計画に基づいた適正な施設等の管理により経費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37,331
37,071
658.54
25,603,408
24,643,499
598,820
14,748,109
31,075,757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39769</xdr:rowOff>
    </xdr:from>
    <xdr:to>
      <xdr:col>24</xdr:col>
      <xdr:colOff>63500</xdr:colOff>
      <xdr:row>37</xdr:row>
      <xdr:rowOff>61649</xdr:rowOff>
    </xdr:to>
    <xdr:cxnSp macro="">
      <xdr:nvCxnSpPr>
        <xdr:cNvPr id="63" name="直線コネクタ 62"/>
        <xdr:cNvCxnSpPr/>
      </xdr:nvCxnSpPr>
      <xdr:spPr>
        <a:xfrm flipV="1">
          <a:off x="3797300" y="6383419"/>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23440</xdr:rowOff>
    </xdr:from>
    <xdr:to>
      <xdr:col>19</xdr:col>
      <xdr:colOff>177800</xdr:colOff>
      <xdr:row>37</xdr:row>
      <xdr:rowOff>61649</xdr:rowOff>
    </xdr:to>
    <xdr:cxnSp macro="">
      <xdr:nvCxnSpPr>
        <xdr:cNvPr id="66" name="直線コネクタ 65"/>
        <xdr:cNvCxnSpPr/>
      </xdr:nvCxnSpPr>
      <xdr:spPr>
        <a:xfrm>
          <a:off x="2908300" y="636709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119452</xdr:rowOff>
    </xdr:from>
    <xdr:to>
      <xdr:col>15</xdr:col>
      <xdr:colOff>50800</xdr:colOff>
      <xdr:row>37</xdr:row>
      <xdr:rowOff>23440</xdr:rowOff>
    </xdr:to>
    <xdr:cxnSp macro="">
      <xdr:nvCxnSpPr>
        <xdr:cNvPr id="69" name="直線コネクタ 68"/>
        <xdr:cNvCxnSpPr/>
      </xdr:nvCxnSpPr>
      <xdr:spPr>
        <a:xfrm>
          <a:off x="2019300" y="629165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28339</xdr:rowOff>
    </xdr:from>
    <xdr:to>
      <xdr:col>10</xdr:col>
      <xdr:colOff>114300</xdr:colOff>
      <xdr:row>36</xdr:row>
      <xdr:rowOff>119452</xdr:rowOff>
    </xdr:to>
    <xdr:cxnSp macro="">
      <xdr:nvCxnSpPr>
        <xdr:cNvPr id="72" name="直線コネクタ 71"/>
        <xdr:cNvCxnSpPr/>
      </xdr:nvCxnSpPr>
      <xdr:spPr>
        <a:xfrm>
          <a:off x="1130300" y="6200539"/>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160419</xdr:rowOff>
    </xdr:from>
    <xdr:to>
      <xdr:col>24</xdr:col>
      <xdr:colOff>114300</xdr:colOff>
      <xdr:row>37</xdr:row>
      <xdr:rowOff>90569</xdr:rowOff>
    </xdr:to>
    <xdr:sp macro="" textlink="">
      <xdr:nvSpPr>
        <xdr:cNvPr id="82" name="楕円 81"/>
        <xdr:cNvSpPr/>
      </xdr:nvSpPr>
      <xdr:spPr>
        <a:xfrm>
          <a:off x="4584700" y="63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138846</xdr:rowOff>
    </xdr:from>
    <xdr:ext cx="469744" cy="259045"/>
    <xdr:sp macro="" textlink="">
      <xdr:nvSpPr>
        <xdr:cNvPr id="83" name="議会費該当値テキスト"/>
        <xdr:cNvSpPr txBox="1"/>
      </xdr:nvSpPr>
      <xdr:spPr>
        <a:xfrm>
          <a:off x="4686300" y="63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10849</xdr:rowOff>
    </xdr:from>
    <xdr:to>
      <xdr:col>20</xdr:col>
      <xdr:colOff>38100</xdr:colOff>
      <xdr:row>37</xdr:row>
      <xdr:rowOff>112449</xdr:rowOff>
    </xdr:to>
    <xdr:sp macro="" textlink="">
      <xdr:nvSpPr>
        <xdr:cNvPr id="84" name="楕円 83"/>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103576</xdr:rowOff>
    </xdr:from>
    <xdr:ext cx="469744" cy="259045"/>
    <xdr:sp macro="" textlink="">
      <xdr:nvSpPr>
        <xdr:cNvPr id="85" name="テキスト ボックス 84"/>
        <xdr:cNvSpPr txBox="1"/>
      </xdr:nvSpPr>
      <xdr:spPr>
        <a:xfrm>
          <a:off x="3562428"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144090</xdr:rowOff>
    </xdr:from>
    <xdr:to>
      <xdr:col>15</xdr:col>
      <xdr:colOff>101600</xdr:colOff>
      <xdr:row>37</xdr:row>
      <xdr:rowOff>74240</xdr:rowOff>
    </xdr:to>
    <xdr:sp macro="" textlink="">
      <xdr:nvSpPr>
        <xdr:cNvPr id="86" name="楕円 85"/>
        <xdr:cNvSpPr/>
      </xdr:nvSpPr>
      <xdr:spPr>
        <a:xfrm>
          <a:off x="2857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65367</xdr:rowOff>
    </xdr:from>
    <xdr:ext cx="469744" cy="259045"/>
    <xdr:sp macro="" textlink="">
      <xdr:nvSpPr>
        <xdr:cNvPr id="87" name="テキスト ボックス 86"/>
        <xdr:cNvSpPr txBox="1"/>
      </xdr:nvSpPr>
      <xdr:spPr>
        <a:xfrm>
          <a:off x="2673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68652</xdr:rowOff>
    </xdr:from>
    <xdr:to>
      <xdr:col>10</xdr:col>
      <xdr:colOff>165100</xdr:colOff>
      <xdr:row>36</xdr:row>
      <xdr:rowOff>170252</xdr:rowOff>
    </xdr:to>
    <xdr:sp macro="" textlink="">
      <xdr:nvSpPr>
        <xdr:cNvPr id="88" name="楕円 87"/>
        <xdr:cNvSpPr/>
      </xdr:nvSpPr>
      <xdr:spPr>
        <a:xfrm>
          <a:off x="1968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161379</xdr:rowOff>
    </xdr:from>
    <xdr:ext cx="469744" cy="259045"/>
    <xdr:sp macro="" textlink="">
      <xdr:nvSpPr>
        <xdr:cNvPr id="89" name="テキスト ボックス 88"/>
        <xdr:cNvSpPr txBox="1"/>
      </xdr:nvSpPr>
      <xdr:spPr>
        <a:xfrm>
          <a:off x="1784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148989</xdr:rowOff>
    </xdr:from>
    <xdr:to>
      <xdr:col>6</xdr:col>
      <xdr:colOff>38100</xdr:colOff>
      <xdr:row>36</xdr:row>
      <xdr:rowOff>79139</xdr:rowOff>
    </xdr:to>
    <xdr:sp macro="" textlink="">
      <xdr:nvSpPr>
        <xdr:cNvPr id="90" name="楕円 89"/>
        <xdr:cNvSpPr/>
      </xdr:nvSpPr>
      <xdr:spPr>
        <a:xfrm>
          <a:off x="10795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70266</xdr:rowOff>
    </xdr:from>
    <xdr:ext cx="469744" cy="259045"/>
    <xdr:sp macro="" textlink="">
      <xdr:nvSpPr>
        <xdr:cNvPr id="91" name="テキスト ボックス 90"/>
        <xdr:cNvSpPr txBox="1"/>
      </xdr:nvSpPr>
      <xdr:spPr>
        <a:xfrm>
          <a:off x="895428" y="624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120200</xdr:rowOff>
    </xdr:from>
    <xdr:to>
      <xdr:col>24</xdr:col>
      <xdr:colOff>63500</xdr:colOff>
      <xdr:row>58</xdr:row>
      <xdr:rowOff>9689</xdr:rowOff>
    </xdr:to>
    <xdr:cxnSp macro="">
      <xdr:nvCxnSpPr>
        <xdr:cNvPr id="122" name="直線コネクタ 121"/>
        <xdr:cNvCxnSpPr/>
      </xdr:nvCxnSpPr>
      <xdr:spPr>
        <a:xfrm flipV="1">
          <a:off x="3797300" y="9892850"/>
          <a:ext cx="8382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9689</xdr:rowOff>
    </xdr:from>
    <xdr:to>
      <xdr:col>19</xdr:col>
      <xdr:colOff>177800</xdr:colOff>
      <xdr:row>58</xdr:row>
      <xdr:rowOff>72282</xdr:rowOff>
    </xdr:to>
    <xdr:cxnSp macro="">
      <xdr:nvCxnSpPr>
        <xdr:cNvPr id="125" name="直線コネクタ 124"/>
        <xdr:cNvCxnSpPr/>
      </xdr:nvCxnSpPr>
      <xdr:spPr>
        <a:xfrm flipV="1">
          <a:off x="2908300" y="9953789"/>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56118</xdr:rowOff>
    </xdr:from>
    <xdr:to>
      <xdr:col>15</xdr:col>
      <xdr:colOff>50800</xdr:colOff>
      <xdr:row>58</xdr:row>
      <xdr:rowOff>72282</xdr:rowOff>
    </xdr:to>
    <xdr:cxnSp macro="">
      <xdr:nvCxnSpPr>
        <xdr:cNvPr id="128" name="直線コネクタ 127"/>
        <xdr:cNvCxnSpPr/>
      </xdr:nvCxnSpPr>
      <xdr:spPr>
        <a:xfrm>
          <a:off x="2019300" y="10000218"/>
          <a:ext cx="8890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45004</xdr:rowOff>
    </xdr:from>
    <xdr:to>
      <xdr:col>10</xdr:col>
      <xdr:colOff>114300</xdr:colOff>
      <xdr:row>58</xdr:row>
      <xdr:rowOff>56118</xdr:rowOff>
    </xdr:to>
    <xdr:cxnSp macro="">
      <xdr:nvCxnSpPr>
        <xdr:cNvPr id="131" name="直線コネクタ 130"/>
        <xdr:cNvCxnSpPr/>
      </xdr:nvCxnSpPr>
      <xdr:spPr>
        <a:xfrm>
          <a:off x="1130300" y="998910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69400</xdr:rowOff>
    </xdr:from>
    <xdr:to>
      <xdr:col>24</xdr:col>
      <xdr:colOff>114300</xdr:colOff>
      <xdr:row>57</xdr:row>
      <xdr:rowOff>171000</xdr:rowOff>
    </xdr:to>
    <xdr:sp macro="" textlink="">
      <xdr:nvSpPr>
        <xdr:cNvPr id="141" name="楕円 140"/>
        <xdr:cNvSpPr/>
      </xdr:nvSpPr>
      <xdr:spPr>
        <a:xfrm>
          <a:off x="4584700" y="98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92277</xdr:rowOff>
    </xdr:from>
    <xdr:ext cx="534377" cy="259045"/>
    <xdr:sp macro="" textlink="">
      <xdr:nvSpPr>
        <xdr:cNvPr id="142" name="総務費該当値テキスト"/>
        <xdr:cNvSpPr txBox="1"/>
      </xdr:nvSpPr>
      <xdr:spPr>
        <a:xfrm>
          <a:off x="4686300" y="96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130339</xdr:rowOff>
    </xdr:from>
    <xdr:to>
      <xdr:col>20</xdr:col>
      <xdr:colOff>38100</xdr:colOff>
      <xdr:row>58</xdr:row>
      <xdr:rowOff>60489</xdr:rowOff>
    </xdr:to>
    <xdr:sp macro="" textlink="">
      <xdr:nvSpPr>
        <xdr:cNvPr id="143" name="楕円 142"/>
        <xdr:cNvSpPr/>
      </xdr:nvSpPr>
      <xdr:spPr>
        <a:xfrm>
          <a:off x="3746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77016</xdr:rowOff>
    </xdr:from>
    <xdr:ext cx="534377" cy="259045"/>
    <xdr:sp macro="" textlink="">
      <xdr:nvSpPr>
        <xdr:cNvPr id="144" name="テキスト ボックス 143"/>
        <xdr:cNvSpPr txBox="1"/>
      </xdr:nvSpPr>
      <xdr:spPr>
        <a:xfrm>
          <a:off x="3530111" y="96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21482</xdr:rowOff>
    </xdr:from>
    <xdr:to>
      <xdr:col>15</xdr:col>
      <xdr:colOff>101600</xdr:colOff>
      <xdr:row>58</xdr:row>
      <xdr:rowOff>123082</xdr:rowOff>
    </xdr:to>
    <xdr:sp macro="" textlink="">
      <xdr:nvSpPr>
        <xdr:cNvPr id="145" name="楕円 144"/>
        <xdr:cNvSpPr/>
      </xdr:nvSpPr>
      <xdr:spPr>
        <a:xfrm>
          <a:off x="2857500" y="99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114209</xdr:rowOff>
    </xdr:from>
    <xdr:ext cx="534377" cy="259045"/>
    <xdr:sp macro="" textlink="">
      <xdr:nvSpPr>
        <xdr:cNvPr id="146" name="テキスト ボックス 145"/>
        <xdr:cNvSpPr txBox="1"/>
      </xdr:nvSpPr>
      <xdr:spPr>
        <a:xfrm>
          <a:off x="2641111" y="10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5318</xdr:rowOff>
    </xdr:from>
    <xdr:to>
      <xdr:col>10</xdr:col>
      <xdr:colOff>165100</xdr:colOff>
      <xdr:row>58</xdr:row>
      <xdr:rowOff>106918</xdr:rowOff>
    </xdr:to>
    <xdr:sp macro="" textlink="">
      <xdr:nvSpPr>
        <xdr:cNvPr id="147" name="楕円 146"/>
        <xdr:cNvSpPr/>
      </xdr:nvSpPr>
      <xdr:spPr>
        <a:xfrm>
          <a:off x="1968500" y="9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98045</xdr:rowOff>
    </xdr:from>
    <xdr:ext cx="534377" cy="259045"/>
    <xdr:sp macro="" textlink="">
      <xdr:nvSpPr>
        <xdr:cNvPr id="148" name="テキスト ボックス 147"/>
        <xdr:cNvSpPr txBox="1"/>
      </xdr:nvSpPr>
      <xdr:spPr>
        <a:xfrm>
          <a:off x="1752111" y="1004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165654</xdr:rowOff>
    </xdr:from>
    <xdr:to>
      <xdr:col>6</xdr:col>
      <xdr:colOff>38100</xdr:colOff>
      <xdr:row>58</xdr:row>
      <xdr:rowOff>95804</xdr:rowOff>
    </xdr:to>
    <xdr:sp macro="" textlink="">
      <xdr:nvSpPr>
        <xdr:cNvPr id="149" name="楕円 148"/>
        <xdr:cNvSpPr/>
      </xdr:nvSpPr>
      <xdr:spPr>
        <a:xfrm>
          <a:off x="1079500" y="99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112331</xdr:rowOff>
    </xdr:from>
    <xdr:ext cx="534377" cy="259045"/>
    <xdr:sp macro="" textlink="">
      <xdr:nvSpPr>
        <xdr:cNvPr id="150" name="テキスト ボックス 149"/>
        <xdr:cNvSpPr txBox="1"/>
      </xdr:nvSpPr>
      <xdr:spPr>
        <a:xfrm>
          <a:off x="863111" y="97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13317</xdr:rowOff>
    </xdr:from>
    <xdr:to>
      <xdr:col>24</xdr:col>
      <xdr:colOff>63500</xdr:colOff>
      <xdr:row>74</xdr:row>
      <xdr:rowOff>15423</xdr:rowOff>
    </xdr:to>
    <xdr:cxnSp macro="">
      <xdr:nvCxnSpPr>
        <xdr:cNvPr id="182" name="直線コネクタ 181"/>
        <xdr:cNvCxnSpPr/>
      </xdr:nvCxnSpPr>
      <xdr:spPr>
        <a:xfrm flipV="1">
          <a:off x="3797300" y="12700617"/>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15423</xdr:rowOff>
    </xdr:from>
    <xdr:to>
      <xdr:col>19</xdr:col>
      <xdr:colOff>177800</xdr:colOff>
      <xdr:row>75</xdr:row>
      <xdr:rowOff>15766</xdr:rowOff>
    </xdr:to>
    <xdr:cxnSp macro="">
      <xdr:nvCxnSpPr>
        <xdr:cNvPr id="185" name="直線コネクタ 184"/>
        <xdr:cNvCxnSpPr/>
      </xdr:nvCxnSpPr>
      <xdr:spPr>
        <a:xfrm flipV="1">
          <a:off x="2908300" y="12702723"/>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15766</xdr:rowOff>
    </xdr:from>
    <xdr:to>
      <xdr:col>15</xdr:col>
      <xdr:colOff>50800</xdr:colOff>
      <xdr:row>75</xdr:row>
      <xdr:rowOff>93702</xdr:rowOff>
    </xdr:to>
    <xdr:cxnSp macro="">
      <xdr:nvCxnSpPr>
        <xdr:cNvPr id="188" name="直線コネクタ 187"/>
        <xdr:cNvCxnSpPr/>
      </xdr:nvCxnSpPr>
      <xdr:spPr>
        <a:xfrm flipV="1">
          <a:off x="2019300" y="12874516"/>
          <a:ext cx="889000" cy="7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93702</xdr:rowOff>
    </xdr:from>
    <xdr:to>
      <xdr:col>10</xdr:col>
      <xdr:colOff>114300</xdr:colOff>
      <xdr:row>75</xdr:row>
      <xdr:rowOff>151750</xdr:rowOff>
    </xdr:to>
    <xdr:cxnSp macro="">
      <xdr:nvCxnSpPr>
        <xdr:cNvPr id="191" name="直線コネクタ 190"/>
        <xdr:cNvCxnSpPr/>
      </xdr:nvCxnSpPr>
      <xdr:spPr>
        <a:xfrm flipV="1">
          <a:off x="1130300" y="12952452"/>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133967</xdr:rowOff>
    </xdr:from>
    <xdr:to>
      <xdr:col>24</xdr:col>
      <xdr:colOff>114300</xdr:colOff>
      <xdr:row>74</xdr:row>
      <xdr:rowOff>64117</xdr:rowOff>
    </xdr:to>
    <xdr:sp macro="" textlink="">
      <xdr:nvSpPr>
        <xdr:cNvPr id="201" name="楕円 200"/>
        <xdr:cNvSpPr/>
      </xdr:nvSpPr>
      <xdr:spPr>
        <a:xfrm>
          <a:off x="4584700" y="12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156844</xdr:rowOff>
    </xdr:from>
    <xdr:ext cx="599010" cy="259045"/>
    <xdr:sp macro="" textlink="">
      <xdr:nvSpPr>
        <xdr:cNvPr id="202" name="民生費該当値テキスト"/>
        <xdr:cNvSpPr txBox="1"/>
      </xdr:nvSpPr>
      <xdr:spPr>
        <a:xfrm>
          <a:off x="4686300" y="125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136073</xdr:rowOff>
    </xdr:from>
    <xdr:to>
      <xdr:col>20</xdr:col>
      <xdr:colOff>38100</xdr:colOff>
      <xdr:row>74</xdr:row>
      <xdr:rowOff>66223</xdr:rowOff>
    </xdr:to>
    <xdr:sp macro="" textlink="">
      <xdr:nvSpPr>
        <xdr:cNvPr id="203" name="楕円 202"/>
        <xdr:cNvSpPr/>
      </xdr:nvSpPr>
      <xdr:spPr>
        <a:xfrm>
          <a:off x="3746500" y="12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82750</xdr:rowOff>
    </xdr:from>
    <xdr:ext cx="599010" cy="259045"/>
    <xdr:sp macro="" textlink="">
      <xdr:nvSpPr>
        <xdr:cNvPr id="204" name="テキスト ボックス 203"/>
        <xdr:cNvSpPr txBox="1"/>
      </xdr:nvSpPr>
      <xdr:spPr>
        <a:xfrm>
          <a:off x="3497795" y="12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136416</xdr:rowOff>
    </xdr:from>
    <xdr:to>
      <xdr:col>15</xdr:col>
      <xdr:colOff>101600</xdr:colOff>
      <xdr:row>75</xdr:row>
      <xdr:rowOff>66566</xdr:rowOff>
    </xdr:to>
    <xdr:sp macro="" textlink="">
      <xdr:nvSpPr>
        <xdr:cNvPr id="205" name="楕円 204"/>
        <xdr:cNvSpPr/>
      </xdr:nvSpPr>
      <xdr:spPr>
        <a:xfrm>
          <a:off x="2857500" y="128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83093</xdr:rowOff>
    </xdr:from>
    <xdr:ext cx="599010" cy="259045"/>
    <xdr:sp macro="" textlink="">
      <xdr:nvSpPr>
        <xdr:cNvPr id="206" name="テキスト ボックス 205"/>
        <xdr:cNvSpPr txBox="1"/>
      </xdr:nvSpPr>
      <xdr:spPr>
        <a:xfrm>
          <a:off x="2608795" y="1259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42902</xdr:rowOff>
    </xdr:from>
    <xdr:to>
      <xdr:col>10</xdr:col>
      <xdr:colOff>165100</xdr:colOff>
      <xdr:row>75</xdr:row>
      <xdr:rowOff>144502</xdr:rowOff>
    </xdr:to>
    <xdr:sp macro="" textlink="">
      <xdr:nvSpPr>
        <xdr:cNvPr id="207" name="楕円 206"/>
        <xdr:cNvSpPr/>
      </xdr:nvSpPr>
      <xdr:spPr>
        <a:xfrm>
          <a:off x="1968500" y="12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161029</xdr:rowOff>
    </xdr:from>
    <xdr:ext cx="599010" cy="259045"/>
    <xdr:sp macro="" textlink="">
      <xdr:nvSpPr>
        <xdr:cNvPr id="208" name="テキスト ボックス 207"/>
        <xdr:cNvSpPr txBox="1"/>
      </xdr:nvSpPr>
      <xdr:spPr>
        <a:xfrm>
          <a:off x="1719795" y="126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100950</xdr:rowOff>
    </xdr:from>
    <xdr:to>
      <xdr:col>6</xdr:col>
      <xdr:colOff>38100</xdr:colOff>
      <xdr:row>76</xdr:row>
      <xdr:rowOff>31100</xdr:rowOff>
    </xdr:to>
    <xdr:sp macro="" textlink="">
      <xdr:nvSpPr>
        <xdr:cNvPr id="209" name="楕円 208"/>
        <xdr:cNvSpPr/>
      </xdr:nvSpPr>
      <xdr:spPr>
        <a:xfrm>
          <a:off x="1079500" y="1295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47627</xdr:rowOff>
    </xdr:from>
    <xdr:ext cx="599010" cy="259045"/>
    <xdr:sp macro="" textlink="">
      <xdr:nvSpPr>
        <xdr:cNvPr id="210" name="テキスト ボックス 209"/>
        <xdr:cNvSpPr txBox="1"/>
      </xdr:nvSpPr>
      <xdr:spPr>
        <a:xfrm>
          <a:off x="830795" y="1273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3972</xdr:rowOff>
    </xdr:from>
    <xdr:to>
      <xdr:col>24</xdr:col>
      <xdr:colOff>63500</xdr:colOff>
      <xdr:row>96</xdr:row>
      <xdr:rowOff>15227</xdr:rowOff>
    </xdr:to>
    <xdr:cxnSp macro="">
      <xdr:nvCxnSpPr>
        <xdr:cNvPr id="239" name="直線コネクタ 238"/>
        <xdr:cNvCxnSpPr/>
      </xdr:nvCxnSpPr>
      <xdr:spPr>
        <a:xfrm>
          <a:off x="3797300" y="16463172"/>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161317</xdr:rowOff>
    </xdr:from>
    <xdr:to>
      <xdr:col>19</xdr:col>
      <xdr:colOff>177800</xdr:colOff>
      <xdr:row>96</xdr:row>
      <xdr:rowOff>3972</xdr:rowOff>
    </xdr:to>
    <xdr:cxnSp macro="">
      <xdr:nvCxnSpPr>
        <xdr:cNvPr id="242" name="直線コネクタ 241"/>
        <xdr:cNvCxnSpPr/>
      </xdr:nvCxnSpPr>
      <xdr:spPr>
        <a:xfrm>
          <a:off x="2908300" y="16449067"/>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161317</xdr:rowOff>
    </xdr:from>
    <xdr:to>
      <xdr:col>15</xdr:col>
      <xdr:colOff>50800</xdr:colOff>
      <xdr:row>95</xdr:row>
      <xdr:rowOff>168215</xdr:rowOff>
    </xdr:to>
    <xdr:cxnSp macro="">
      <xdr:nvCxnSpPr>
        <xdr:cNvPr id="245" name="直線コネクタ 244"/>
        <xdr:cNvCxnSpPr/>
      </xdr:nvCxnSpPr>
      <xdr:spPr>
        <a:xfrm flipV="1">
          <a:off x="2019300" y="16449067"/>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168215</xdr:rowOff>
    </xdr:from>
    <xdr:to>
      <xdr:col>10</xdr:col>
      <xdr:colOff>114300</xdr:colOff>
      <xdr:row>96</xdr:row>
      <xdr:rowOff>69292</xdr:rowOff>
    </xdr:to>
    <xdr:cxnSp macro="">
      <xdr:nvCxnSpPr>
        <xdr:cNvPr id="248" name="直線コネクタ 247"/>
        <xdr:cNvCxnSpPr/>
      </xdr:nvCxnSpPr>
      <xdr:spPr>
        <a:xfrm flipV="1">
          <a:off x="1130300" y="16455965"/>
          <a:ext cx="889000" cy="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135877</xdr:rowOff>
    </xdr:from>
    <xdr:to>
      <xdr:col>24</xdr:col>
      <xdr:colOff>114300</xdr:colOff>
      <xdr:row>96</xdr:row>
      <xdr:rowOff>66027</xdr:rowOff>
    </xdr:to>
    <xdr:sp macro="" textlink="">
      <xdr:nvSpPr>
        <xdr:cNvPr id="258" name="楕円 257"/>
        <xdr:cNvSpPr/>
      </xdr:nvSpPr>
      <xdr:spPr>
        <a:xfrm>
          <a:off x="4584700" y="16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158754</xdr:rowOff>
    </xdr:from>
    <xdr:ext cx="534377" cy="259045"/>
    <xdr:sp macro="" textlink="">
      <xdr:nvSpPr>
        <xdr:cNvPr id="259" name="衛生費該当値テキスト"/>
        <xdr:cNvSpPr txBox="1"/>
      </xdr:nvSpPr>
      <xdr:spPr>
        <a:xfrm>
          <a:off x="4686300" y="162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124622</xdr:rowOff>
    </xdr:from>
    <xdr:to>
      <xdr:col>20</xdr:col>
      <xdr:colOff>38100</xdr:colOff>
      <xdr:row>96</xdr:row>
      <xdr:rowOff>54772</xdr:rowOff>
    </xdr:to>
    <xdr:sp macro="" textlink="">
      <xdr:nvSpPr>
        <xdr:cNvPr id="260" name="楕円 259"/>
        <xdr:cNvSpPr/>
      </xdr:nvSpPr>
      <xdr:spPr>
        <a:xfrm>
          <a:off x="3746500" y="164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71299</xdr:rowOff>
    </xdr:from>
    <xdr:ext cx="534377" cy="259045"/>
    <xdr:sp macro="" textlink="">
      <xdr:nvSpPr>
        <xdr:cNvPr id="261" name="テキスト ボックス 260"/>
        <xdr:cNvSpPr txBox="1"/>
      </xdr:nvSpPr>
      <xdr:spPr>
        <a:xfrm>
          <a:off x="3530111" y="161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110517</xdr:rowOff>
    </xdr:from>
    <xdr:to>
      <xdr:col>15</xdr:col>
      <xdr:colOff>101600</xdr:colOff>
      <xdr:row>96</xdr:row>
      <xdr:rowOff>40667</xdr:rowOff>
    </xdr:to>
    <xdr:sp macro="" textlink="">
      <xdr:nvSpPr>
        <xdr:cNvPr id="262" name="楕円 261"/>
        <xdr:cNvSpPr/>
      </xdr:nvSpPr>
      <xdr:spPr>
        <a:xfrm>
          <a:off x="2857500" y="163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57194</xdr:rowOff>
    </xdr:from>
    <xdr:ext cx="534377" cy="259045"/>
    <xdr:sp macro="" textlink="">
      <xdr:nvSpPr>
        <xdr:cNvPr id="263" name="テキスト ボックス 262"/>
        <xdr:cNvSpPr txBox="1"/>
      </xdr:nvSpPr>
      <xdr:spPr>
        <a:xfrm>
          <a:off x="2641111" y="161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117415</xdr:rowOff>
    </xdr:from>
    <xdr:to>
      <xdr:col>10</xdr:col>
      <xdr:colOff>165100</xdr:colOff>
      <xdr:row>96</xdr:row>
      <xdr:rowOff>47565</xdr:rowOff>
    </xdr:to>
    <xdr:sp macro="" textlink="">
      <xdr:nvSpPr>
        <xdr:cNvPr id="264" name="楕円 263"/>
        <xdr:cNvSpPr/>
      </xdr:nvSpPr>
      <xdr:spPr>
        <a:xfrm>
          <a:off x="1968500" y="164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64092</xdr:rowOff>
    </xdr:from>
    <xdr:ext cx="534377" cy="259045"/>
    <xdr:sp macro="" textlink="">
      <xdr:nvSpPr>
        <xdr:cNvPr id="265" name="テキスト ボックス 264"/>
        <xdr:cNvSpPr txBox="1"/>
      </xdr:nvSpPr>
      <xdr:spPr>
        <a:xfrm>
          <a:off x="1752111" y="161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18492</xdr:rowOff>
    </xdr:from>
    <xdr:to>
      <xdr:col>6</xdr:col>
      <xdr:colOff>38100</xdr:colOff>
      <xdr:row>96</xdr:row>
      <xdr:rowOff>120092</xdr:rowOff>
    </xdr:to>
    <xdr:sp macro="" textlink="">
      <xdr:nvSpPr>
        <xdr:cNvPr id="266" name="楕円 265"/>
        <xdr:cNvSpPr/>
      </xdr:nvSpPr>
      <xdr:spPr>
        <a:xfrm>
          <a:off x="1079500" y="164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136619</xdr:rowOff>
    </xdr:from>
    <xdr:ext cx="534377" cy="259045"/>
    <xdr:sp macro="" textlink="">
      <xdr:nvSpPr>
        <xdr:cNvPr id="267" name="テキスト ボックス 266"/>
        <xdr:cNvSpPr txBox="1"/>
      </xdr:nvSpPr>
      <xdr:spPr>
        <a:xfrm>
          <a:off x="863111" y="162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65242</xdr:rowOff>
    </xdr:from>
    <xdr:to>
      <xdr:col>55</xdr:col>
      <xdr:colOff>0</xdr:colOff>
      <xdr:row>38</xdr:row>
      <xdr:rowOff>155049</xdr:rowOff>
    </xdr:to>
    <xdr:cxnSp macro="">
      <xdr:nvCxnSpPr>
        <xdr:cNvPr id="298" name="直線コネクタ 297"/>
        <xdr:cNvCxnSpPr/>
      </xdr:nvCxnSpPr>
      <xdr:spPr>
        <a:xfrm flipV="1">
          <a:off x="9639300" y="6580342"/>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155049</xdr:rowOff>
    </xdr:from>
    <xdr:to>
      <xdr:col>50</xdr:col>
      <xdr:colOff>114300</xdr:colOff>
      <xdr:row>39</xdr:row>
      <xdr:rowOff>65895</xdr:rowOff>
    </xdr:to>
    <xdr:cxnSp macro="">
      <xdr:nvCxnSpPr>
        <xdr:cNvPr id="301" name="直線コネクタ 300"/>
        <xdr:cNvCxnSpPr/>
      </xdr:nvCxnSpPr>
      <xdr:spPr>
        <a:xfrm flipV="1">
          <a:off x="8750300" y="667014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65895</xdr:rowOff>
    </xdr:from>
    <xdr:to>
      <xdr:col>45</xdr:col>
      <xdr:colOff>177800</xdr:colOff>
      <xdr:row>39</xdr:row>
      <xdr:rowOff>84836</xdr:rowOff>
    </xdr:to>
    <xdr:cxnSp macro="">
      <xdr:nvCxnSpPr>
        <xdr:cNvPr id="304" name="直線コネクタ 303"/>
        <xdr:cNvCxnSpPr/>
      </xdr:nvCxnSpPr>
      <xdr:spPr>
        <a:xfrm flipV="1">
          <a:off x="7861300" y="675244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84836</xdr:rowOff>
    </xdr:from>
    <xdr:to>
      <xdr:col>41</xdr:col>
      <xdr:colOff>50800</xdr:colOff>
      <xdr:row>39</xdr:row>
      <xdr:rowOff>95613</xdr:rowOff>
    </xdr:to>
    <xdr:cxnSp macro="">
      <xdr:nvCxnSpPr>
        <xdr:cNvPr id="307" name="直線コネクタ 306"/>
        <xdr:cNvCxnSpPr/>
      </xdr:nvCxnSpPr>
      <xdr:spPr>
        <a:xfrm flipV="1">
          <a:off x="6972300" y="67713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14442</xdr:rowOff>
    </xdr:from>
    <xdr:to>
      <xdr:col>55</xdr:col>
      <xdr:colOff>50800</xdr:colOff>
      <xdr:row>38</xdr:row>
      <xdr:rowOff>116042</xdr:rowOff>
    </xdr:to>
    <xdr:sp macro="" textlink="">
      <xdr:nvSpPr>
        <xdr:cNvPr id="317" name="楕円 316"/>
        <xdr:cNvSpPr/>
      </xdr:nvSpPr>
      <xdr:spPr>
        <a:xfrm>
          <a:off x="104267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164319</xdr:rowOff>
    </xdr:from>
    <xdr:ext cx="378565" cy="259045"/>
    <xdr:sp macro="" textlink="">
      <xdr:nvSpPr>
        <xdr:cNvPr id="318" name="労働費該当値テキスト"/>
        <xdr:cNvSpPr txBox="1"/>
      </xdr:nvSpPr>
      <xdr:spPr>
        <a:xfrm>
          <a:off x="10528300" y="650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104249</xdr:rowOff>
    </xdr:from>
    <xdr:to>
      <xdr:col>50</xdr:col>
      <xdr:colOff>165100</xdr:colOff>
      <xdr:row>39</xdr:row>
      <xdr:rowOff>34399</xdr:rowOff>
    </xdr:to>
    <xdr:sp macro="" textlink="">
      <xdr:nvSpPr>
        <xdr:cNvPr id="319" name="楕円 318"/>
        <xdr:cNvSpPr/>
      </xdr:nvSpPr>
      <xdr:spPr>
        <a:xfrm>
          <a:off x="9588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25526</xdr:rowOff>
    </xdr:from>
    <xdr:ext cx="378565" cy="259045"/>
    <xdr:sp macro="" textlink="">
      <xdr:nvSpPr>
        <xdr:cNvPr id="320" name="テキスト ボックス 319"/>
        <xdr:cNvSpPr txBox="1"/>
      </xdr:nvSpPr>
      <xdr:spPr>
        <a:xfrm>
          <a:off x="9450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15095</xdr:rowOff>
    </xdr:from>
    <xdr:to>
      <xdr:col>46</xdr:col>
      <xdr:colOff>38100</xdr:colOff>
      <xdr:row>39</xdr:row>
      <xdr:rowOff>116695</xdr:rowOff>
    </xdr:to>
    <xdr:sp macro="" textlink="">
      <xdr:nvSpPr>
        <xdr:cNvPr id="321" name="楕円 320"/>
        <xdr:cNvSpPr/>
      </xdr:nvSpPr>
      <xdr:spPr>
        <a:xfrm>
          <a:off x="8699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107822</xdr:rowOff>
    </xdr:from>
    <xdr:ext cx="378565" cy="259045"/>
    <xdr:sp macro="" textlink="">
      <xdr:nvSpPr>
        <xdr:cNvPr id="322" name="テキスト ボックス 321"/>
        <xdr:cNvSpPr txBox="1"/>
      </xdr:nvSpPr>
      <xdr:spPr>
        <a:xfrm>
          <a:off x="8561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34036</xdr:rowOff>
    </xdr:from>
    <xdr:to>
      <xdr:col>41</xdr:col>
      <xdr:colOff>101600</xdr:colOff>
      <xdr:row>39</xdr:row>
      <xdr:rowOff>135636</xdr:rowOff>
    </xdr:to>
    <xdr:sp macro="" textlink="">
      <xdr:nvSpPr>
        <xdr:cNvPr id="323" name="楕円 322"/>
        <xdr:cNvSpPr/>
      </xdr:nvSpPr>
      <xdr:spPr>
        <a:xfrm>
          <a:off x="7810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126763</xdr:rowOff>
    </xdr:from>
    <xdr:ext cx="313932" cy="259045"/>
    <xdr:sp macro="" textlink="">
      <xdr:nvSpPr>
        <xdr:cNvPr id="324" name="テキスト ボックス 323"/>
        <xdr:cNvSpPr txBox="1"/>
      </xdr:nvSpPr>
      <xdr:spPr>
        <a:xfrm>
          <a:off x="7704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44813</xdr:rowOff>
    </xdr:from>
    <xdr:to>
      <xdr:col>36</xdr:col>
      <xdr:colOff>165100</xdr:colOff>
      <xdr:row>39</xdr:row>
      <xdr:rowOff>146413</xdr:rowOff>
    </xdr:to>
    <xdr:sp macro="" textlink="">
      <xdr:nvSpPr>
        <xdr:cNvPr id="325" name="楕円 324"/>
        <xdr:cNvSpPr/>
      </xdr:nvSpPr>
      <xdr:spPr>
        <a:xfrm>
          <a:off x="6921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137540</xdr:rowOff>
    </xdr:from>
    <xdr:ext cx="313932" cy="259045"/>
    <xdr:sp macro="" textlink="">
      <xdr:nvSpPr>
        <xdr:cNvPr id="326" name="テキスト ボックス 325"/>
        <xdr:cNvSpPr txBox="1"/>
      </xdr:nvSpPr>
      <xdr:spPr>
        <a:xfrm>
          <a:off x="6815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61849</xdr:rowOff>
    </xdr:from>
    <xdr:to>
      <xdr:col>55</xdr:col>
      <xdr:colOff>0</xdr:colOff>
      <xdr:row>56</xdr:row>
      <xdr:rowOff>63271</xdr:rowOff>
    </xdr:to>
    <xdr:cxnSp macro="">
      <xdr:nvCxnSpPr>
        <xdr:cNvPr id="355" name="直線コネクタ 354"/>
        <xdr:cNvCxnSpPr/>
      </xdr:nvCxnSpPr>
      <xdr:spPr>
        <a:xfrm>
          <a:off x="9639300" y="9663049"/>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25781</xdr:rowOff>
    </xdr:from>
    <xdr:to>
      <xdr:col>50</xdr:col>
      <xdr:colOff>114300</xdr:colOff>
      <xdr:row>56</xdr:row>
      <xdr:rowOff>61849</xdr:rowOff>
    </xdr:to>
    <xdr:cxnSp macro="">
      <xdr:nvCxnSpPr>
        <xdr:cNvPr id="358" name="直線コネクタ 357"/>
        <xdr:cNvCxnSpPr/>
      </xdr:nvCxnSpPr>
      <xdr:spPr>
        <a:xfrm>
          <a:off x="8750300" y="9626981"/>
          <a:ext cx="8890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25781</xdr:rowOff>
    </xdr:from>
    <xdr:to>
      <xdr:col>45</xdr:col>
      <xdr:colOff>177800</xdr:colOff>
      <xdr:row>56</xdr:row>
      <xdr:rowOff>48019</xdr:rowOff>
    </xdr:to>
    <xdr:cxnSp macro="">
      <xdr:nvCxnSpPr>
        <xdr:cNvPr id="361" name="直線コネクタ 360"/>
        <xdr:cNvCxnSpPr/>
      </xdr:nvCxnSpPr>
      <xdr:spPr>
        <a:xfrm flipV="1">
          <a:off x="7861300" y="9626981"/>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48019</xdr:rowOff>
    </xdr:from>
    <xdr:to>
      <xdr:col>41</xdr:col>
      <xdr:colOff>50800</xdr:colOff>
      <xdr:row>56</xdr:row>
      <xdr:rowOff>97041</xdr:rowOff>
    </xdr:to>
    <xdr:cxnSp macro="">
      <xdr:nvCxnSpPr>
        <xdr:cNvPr id="364" name="直線コネクタ 363"/>
        <xdr:cNvCxnSpPr/>
      </xdr:nvCxnSpPr>
      <xdr:spPr>
        <a:xfrm flipV="1">
          <a:off x="6972300" y="9649219"/>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12471</xdr:rowOff>
    </xdr:from>
    <xdr:to>
      <xdr:col>55</xdr:col>
      <xdr:colOff>50800</xdr:colOff>
      <xdr:row>56</xdr:row>
      <xdr:rowOff>114071</xdr:rowOff>
    </xdr:to>
    <xdr:sp macro="" textlink="">
      <xdr:nvSpPr>
        <xdr:cNvPr id="374" name="楕円 373"/>
        <xdr:cNvSpPr/>
      </xdr:nvSpPr>
      <xdr:spPr>
        <a:xfrm>
          <a:off x="10426700" y="96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35348</xdr:rowOff>
    </xdr:from>
    <xdr:ext cx="534377" cy="259045"/>
    <xdr:sp macro="" textlink="">
      <xdr:nvSpPr>
        <xdr:cNvPr id="375" name="農林水産業費該当値テキスト"/>
        <xdr:cNvSpPr txBox="1"/>
      </xdr:nvSpPr>
      <xdr:spPr>
        <a:xfrm>
          <a:off x="10528300" y="94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11049</xdr:rowOff>
    </xdr:from>
    <xdr:to>
      <xdr:col>50</xdr:col>
      <xdr:colOff>165100</xdr:colOff>
      <xdr:row>56</xdr:row>
      <xdr:rowOff>112649</xdr:rowOff>
    </xdr:to>
    <xdr:sp macro="" textlink="">
      <xdr:nvSpPr>
        <xdr:cNvPr id="376" name="楕円 375"/>
        <xdr:cNvSpPr/>
      </xdr:nvSpPr>
      <xdr:spPr>
        <a:xfrm>
          <a:off x="9588500" y="96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129176</xdr:rowOff>
    </xdr:from>
    <xdr:ext cx="534377" cy="259045"/>
    <xdr:sp macro="" textlink="">
      <xdr:nvSpPr>
        <xdr:cNvPr id="377" name="テキスト ボックス 376"/>
        <xdr:cNvSpPr txBox="1"/>
      </xdr:nvSpPr>
      <xdr:spPr>
        <a:xfrm>
          <a:off x="9372111" y="93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146431</xdr:rowOff>
    </xdr:from>
    <xdr:to>
      <xdr:col>46</xdr:col>
      <xdr:colOff>38100</xdr:colOff>
      <xdr:row>56</xdr:row>
      <xdr:rowOff>76581</xdr:rowOff>
    </xdr:to>
    <xdr:sp macro="" textlink="">
      <xdr:nvSpPr>
        <xdr:cNvPr id="378" name="楕円 377"/>
        <xdr:cNvSpPr/>
      </xdr:nvSpPr>
      <xdr:spPr>
        <a:xfrm>
          <a:off x="8699500" y="9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93108</xdr:rowOff>
    </xdr:from>
    <xdr:ext cx="534377" cy="259045"/>
    <xdr:sp macro="" textlink="">
      <xdr:nvSpPr>
        <xdr:cNvPr id="379" name="テキスト ボックス 378"/>
        <xdr:cNvSpPr txBox="1"/>
      </xdr:nvSpPr>
      <xdr:spPr>
        <a:xfrm>
          <a:off x="8483111" y="93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168669</xdr:rowOff>
    </xdr:from>
    <xdr:to>
      <xdr:col>41</xdr:col>
      <xdr:colOff>101600</xdr:colOff>
      <xdr:row>56</xdr:row>
      <xdr:rowOff>98819</xdr:rowOff>
    </xdr:to>
    <xdr:sp macro="" textlink="">
      <xdr:nvSpPr>
        <xdr:cNvPr id="380" name="楕円 379"/>
        <xdr:cNvSpPr/>
      </xdr:nvSpPr>
      <xdr:spPr>
        <a:xfrm>
          <a:off x="7810500" y="95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115346</xdr:rowOff>
    </xdr:from>
    <xdr:ext cx="534377" cy="259045"/>
    <xdr:sp macro="" textlink="">
      <xdr:nvSpPr>
        <xdr:cNvPr id="381" name="テキスト ボックス 380"/>
        <xdr:cNvSpPr txBox="1"/>
      </xdr:nvSpPr>
      <xdr:spPr>
        <a:xfrm>
          <a:off x="7594111" y="93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46241</xdr:rowOff>
    </xdr:from>
    <xdr:to>
      <xdr:col>36</xdr:col>
      <xdr:colOff>165100</xdr:colOff>
      <xdr:row>56</xdr:row>
      <xdr:rowOff>147841</xdr:rowOff>
    </xdr:to>
    <xdr:sp macro="" textlink="">
      <xdr:nvSpPr>
        <xdr:cNvPr id="382" name="楕円 381"/>
        <xdr:cNvSpPr/>
      </xdr:nvSpPr>
      <xdr:spPr>
        <a:xfrm>
          <a:off x="6921500" y="96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164368</xdr:rowOff>
    </xdr:from>
    <xdr:ext cx="534377" cy="259045"/>
    <xdr:sp macro="" textlink="">
      <xdr:nvSpPr>
        <xdr:cNvPr id="383" name="テキスト ボックス 382"/>
        <xdr:cNvSpPr txBox="1"/>
      </xdr:nvSpPr>
      <xdr:spPr>
        <a:xfrm>
          <a:off x="6705111" y="9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34610</xdr:rowOff>
    </xdr:from>
    <xdr:to>
      <xdr:col>55</xdr:col>
      <xdr:colOff>0</xdr:colOff>
      <xdr:row>75</xdr:row>
      <xdr:rowOff>88494</xdr:rowOff>
    </xdr:to>
    <xdr:cxnSp macro="">
      <xdr:nvCxnSpPr>
        <xdr:cNvPr id="414" name="直線コネクタ 413"/>
        <xdr:cNvCxnSpPr/>
      </xdr:nvCxnSpPr>
      <xdr:spPr>
        <a:xfrm flipV="1">
          <a:off x="9639300" y="1289336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88494</xdr:rowOff>
    </xdr:from>
    <xdr:to>
      <xdr:col>50</xdr:col>
      <xdr:colOff>114300</xdr:colOff>
      <xdr:row>75</xdr:row>
      <xdr:rowOff>141398</xdr:rowOff>
    </xdr:to>
    <xdr:cxnSp macro="">
      <xdr:nvCxnSpPr>
        <xdr:cNvPr id="417" name="直線コネクタ 416"/>
        <xdr:cNvCxnSpPr/>
      </xdr:nvCxnSpPr>
      <xdr:spPr>
        <a:xfrm flipV="1">
          <a:off x="8750300" y="12947244"/>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141398</xdr:rowOff>
    </xdr:from>
    <xdr:to>
      <xdr:col>45</xdr:col>
      <xdr:colOff>177800</xdr:colOff>
      <xdr:row>75</xdr:row>
      <xdr:rowOff>149530</xdr:rowOff>
    </xdr:to>
    <xdr:cxnSp macro="">
      <xdr:nvCxnSpPr>
        <xdr:cNvPr id="420" name="直線コネクタ 419"/>
        <xdr:cNvCxnSpPr/>
      </xdr:nvCxnSpPr>
      <xdr:spPr>
        <a:xfrm flipV="1">
          <a:off x="7861300" y="13000148"/>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149530</xdr:rowOff>
    </xdr:from>
    <xdr:to>
      <xdr:col>41</xdr:col>
      <xdr:colOff>50800</xdr:colOff>
      <xdr:row>76</xdr:row>
      <xdr:rowOff>24126</xdr:rowOff>
    </xdr:to>
    <xdr:cxnSp macro="">
      <xdr:nvCxnSpPr>
        <xdr:cNvPr id="423" name="直線コネクタ 422"/>
        <xdr:cNvCxnSpPr/>
      </xdr:nvCxnSpPr>
      <xdr:spPr>
        <a:xfrm flipV="1">
          <a:off x="6972300" y="13008280"/>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155260</xdr:rowOff>
    </xdr:from>
    <xdr:to>
      <xdr:col>55</xdr:col>
      <xdr:colOff>50800</xdr:colOff>
      <xdr:row>75</xdr:row>
      <xdr:rowOff>85410</xdr:rowOff>
    </xdr:to>
    <xdr:sp macro="" textlink="">
      <xdr:nvSpPr>
        <xdr:cNvPr id="433" name="楕円 432"/>
        <xdr:cNvSpPr/>
      </xdr:nvSpPr>
      <xdr:spPr>
        <a:xfrm>
          <a:off x="10426700" y="128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6687</xdr:rowOff>
    </xdr:from>
    <xdr:ext cx="534377" cy="259045"/>
    <xdr:sp macro="" textlink="">
      <xdr:nvSpPr>
        <xdr:cNvPr id="434" name="商工費該当値テキスト"/>
        <xdr:cNvSpPr txBox="1"/>
      </xdr:nvSpPr>
      <xdr:spPr>
        <a:xfrm>
          <a:off x="10528300" y="126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37694</xdr:rowOff>
    </xdr:from>
    <xdr:to>
      <xdr:col>50</xdr:col>
      <xdr:colOff>165100</xdr:colOff>
      <xdr:row>75</xdr:row>
      <xdr:rowOff>139294</xdr:rowOff>
    </xdr:to>
    <xdr:sp macro="" textlink="">
      <xdr:nvSpPr>
        <xdr:cNvPr id="435" name="楕円 434"/>
        <xdr:cNvSpPr/>
      </xdr:nvSpPr>
      <xdr:spPr>
        <a:xfrm>
          <a:off x="9588500" y="128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155821</xdr:rowOff>
    </xdr:from>
    <xdr:ext cx="534377" cy="259045"/>
    <xdr:sp macro="" textlink="">
      <xdr:nvSpPr>
        <xdr:cNvPr id="436" name="テキスト ボックス 435"/>
        <xdr:cNvSpPr txBox="1"/>
      </xdr:nvSpPr>
      <xdr:spPr>
        <a:xfrm>
          <a:off x="9372111" y="126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90598</xdr:rowOff>
    </xdr:from>
    <xdr:to>
      <xdr:col>46</xdr:col>
      <xdr:colOff>38100</xdr:colOff>
      <xdr:row>76</xdr:row>
      <xdr:rowOff>20749</xdr:rowOff>
    </xdr:to>
    <xdr:sp macro="" textlink="">
      <xdr:nvSpPr>
        <xdr:cNvPr id="437" name="楕円 436"/>
        <xdr:cNvSpPr/>
      </xdr:nvSpPr>
      <xdr:spPr>
        <a:xfrm>
          <a:off x="8699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37275</xdr:rowOff>
    </xdr:from>
    <xdr:ext cx="534377" cy="259045"/>
    <xdr:sp macro="" textlink="">
      <xdr:nvSpPr>
        <xdr:cNvPr id="438" name="テキスト ボックス 437"/>
        <xdr:cNvSpPr txBox="1"/>
      </xdr:nvSpPr>
      <xdr:spPr>
        <a:xfrm>
          <a:off x="8483111" y="1272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98730</xdr:rowOff>
    </xdr:from>
    <xdr:to>
      <xdr:col>41</xdr:col>
      <xdr:colOff>101600</xdr:colOff>
      <xdr:row>76</xdr:row>
      <xdr:rowOff>28879</xdr:rowOff>
    </xdr:to>
    <xdr:sp macro="" textlink="">
      <xdr:nvSpPr>
        <xdr:cNvPr id="439" name="楕円 438"/>
        <xdr:cNvSpPr/>
      </xdr:nvSpPr>
      <xdr:spPr>
        <a:xfrm>
          <a:off x="7810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45407</xdr:rowOff>
    </xdr:from>
    <xdr:ext cx="534377" cy="259045"/>
    <xdr:sp macro="" textlink="">
      <xdr:nvSpPr>
        <xdr:cNvPr id="440" name="テキスト ボックス 439"/>
        <xdr:cNvSpPr txBox="1"/>
      </xdr:nvSpPr>
      <xdr:spPr>
        <a:xfrm>
          <a:off x="7594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144776</xdr:rowOff>
    </xdr:from>
    <xdr:to>
      <xdr:col>36</xdr:col>
      <xdr:colOff>165100</xdr:colOff>
      <xdr:row>76</xdr:row>
      <xdr:rowOff>74926</xdr:rowOff>
    </xdr:to>
    <xdr:sp macro="" textlink="">
      <xdr:nvSpPr>
        <xdr:cNvPr id="441" name="楕円 440"/>
        <xdr:cNvSpPr/>
      </xdr:nvSpPr>
      <xdr:spPr>
        <a:xfrm>
          <a:off x="6921500" y="130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91453</xdr:rowOff>
    </xdr:from>
    <xdr:ext cx="534377" cy="259045"/>
    <xdr:sp macro="" textlink="">
      <xdr:nvSpPr>
        <xdr:cNvPr id="442" name="テキスト ボックス 441"/>
        <xdr:cNvSpPr txBox="1"/>
      </xdr:nvSpPr>
      <xdr:spPr>
        <a:xfrm>
          <a:off x="6705111" y="127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71320</xdr:rowOff>
    </xdr:from>
    <xdr:to>
      <xdr:col>55</xdr:col>
      <xdr:colOff>0</xdr:colOff>
      <xdr:row>98</xdr:row>
      <xdr:rowOff>121278</xdr:rowOff>
    </xdr:to>
    <xdr:cxnSp macro="">
      <xdr:nvCxnSpPr>
        <xdr:cNvPr id="473" name="直線コネクタ 472"/>
        <xdr:cNvCxnSpPr/>
      </xdr:nvCxnSpPr>
      <xdr:spPr>
        <a:xfrm>
          <a:off x="9639300" y="16873420"/>
          <a:ext cx="838200" cy="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62953</xdr:rowOff>
    </xdr:from>
    <xdr:to>
      <xdr:col>50</xdr:col>
      <xdr:colOff>114300</xdr:colOff>
      <xdr:row>98</xdr:row>
      <xdr:rowOff>71320</xdr:rowOff>
    </xdr:to>
    <xdr:cxnSp macro="">
      <xdr:nvCxnSpPr>
        <xdr:cNvPr id="476" name="直線コネクタ 475"/>
        <xdr:cNvCxnSpPr/>
      </xdr:nvCxnSpPr>
      <xdr:spPr>
        <a:xfrm>
          <a:off x="8750300" y="1686505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62953</xdr:rowOff>
    </xdr:from>
    <xdr:to>
      <xdr:col>45</xdr:col>
      <xdr:colOff>177800</xdr:colOff>
      <xdr:row>98</xdr:row>
      <xdr:rowOff>93418</xdr:rowOff>
    </xdr:to>
    <xdr:cxnSp macro="">
      <xdr:nvCxnSpPr>
        <xdr:cNvPr id="479" name="直線コネクタ 478"/>
        <xdr:cNvCxnSpPr/>
      </xdr:nvCxnSpPr>
      <xdr:spPr>
        <a:xfrm flipV="1">
          <a:off x="7861300" y="16865053"/>
          <a:ext cx="8890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87948</xdr:rowOff>
    </xdr:from>
    <xdr:to>
      <xdr:col>41</xdr:col>
      <xdr:colOff>50800</xdr:colOff>
      <xdr:row>98</xdr:row>
      <xdr:rowOff>93418</xdr:rowOff>
    </xdr:to>
    <xdr:cxnSp macro="">
      <xdr:nvCxnSpPr>
        <xdr:cNvPr id="482" name="直線コネクタ 481"/>
        <xdr:cNvCxnSpPr/>
      </xdr:nvCxnSpPr>
      <xdr:spPr>
        <a:xfrm>
          <a:off x="6972300" y="16890048"/>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70478</xdr:rowOff>
    </xdr:from>
    <xdr:to>
      <xdr:col>55</xdr:col>
      <xdr:colOff>50800</xdr:colOff>
      <xdr:row>99</xdr:row>
      <xdr:rowOff>628</xdr:rowOff>
    </xdr:to>
    <xdr:sp macro="" textlink="">
      <xdr:nvSpPr>
        <xdr:cNvPr id="492" name="楕円 491"/>
        <xdr:cNvSpPr/>
      </xdr:nvSpPr>
      <xdr:spPr>
        <a:xfrm>
          <a:off x="10426700" y="168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20520</xdr:rowOff>
    </xdr:from>
    <xdr:to>
      <xdr:col>50</xdr:col>
      <xdr:colOff>165100</xdr:colOff>
      <xdr:row>98</xdr:row>
      <xdr:rowOff>122120</xdr:rowOff>
    </xdr:to>
    <xdr:sp macro="" textlink="">
      <xdr:nvSpPr>
        <xdr:cNvPr id="494" name="楕円 493"/>
        <xdr:cNvSpPr/>
      </xdr:nvSpPr>
      <xdr:spPr>
        <a:xfrm>
          <a:off x="9588500" y="16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138647</xdr:rowOff>
    </xdr:from>
    <xdr:ext cx="534377" cy="259045"/>
    <xdr:sp macro="" textlink="">
      <xdr:nvSpPr>
        <xdr:cNvPr id="495" name="テキスト ボックス 494"/>
        <xdr:cNvSpPr txBox="1"/>
      </xdr:nvSpPr>
      <xdr:spPr>
        <a:xfrm>
          <a:off x="9372111" y="165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12153</xdr:rowOff>
    </xdr:from>
    <xdr:to>
      <xdr:col>46</xdr:col>
      <xdr:colOff>38100</xdr:colOff>
      <xdr:row>98</xdr:row>
      <xdr:rowOff>113753</xdr:rowOff>
    </xdr:to>
    <xdr:sp macro="" textlink="">
      <xdr:nvSpPr>
        <xdr:cNvPr id="496" name="楕円 495"/>
        <xdr:cNvSpPr/>
      </xdr:nvSpPr>
      <xdr:spPr>
        <a:xfrm>
          <a:off x="8699500" y="168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130280</xdr:rowOff>
    </xdr:from>
    <xdr:ext cx="534377" cy="259045"/>
    <xdr:sp macro="" textlink="">
      <xdr:nvSpPr>
        <xdr:cNvPr id="497" name="テキスト ボックス 496"/>
        <xdr:cNvSpPr txBox="1"/>
      </xdr:nvSpPr>
      <xdr:spPr>
        <a:xfrm>
          <a:off x="8483111" y="165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42618</xdr:rowOff>
    </xdr:from>
    <xdr:to>
      <xdr:col>41</xdr:col>
      <xdr:colOff>101600</xdr:colOff>
      <xdr:row>98</xdr:row>
      <xdr:rowOff>144218</xdr:rowOff>
    </xdr:to>
    <xdr:sp macro="" textlink="">
      <xdr:nvSpPr>
        <xdr:cNvPr id="498" name="楕円 497"/>
        <xdr:cNvSpPr/>
      </xdr:nvSpPr>
      <xdr:spPr>
        <a:xfrm>
          <a:off x="7810500" y="16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160745</xdr:rowOff>
    </xdr:from>
    <xdr:ext cx="534377" cy="259045"/>
    <xdr:sp macro="" textlink="">
      <xdr:nvSpPr>
        <xdr:cNvPr id="499" name="テキスト ボックス 498"/>
        <xdr:cNvSpPr txBox="1"/>
      </xdr:nvSpPr>
      <xdr:spPr>
        <a:xfrm>
          <a:off x="7594111" y="166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37148</xdr:rowOff>
    </xdr:from>
    <xdr:to>
      <xdr:col>36</xdr:col>
      <xdr:colOff>165100</xdr:colOff>
      <xdr:row>98</xdr:row>
      <xdr:rowOff>138748</xdr:rowOff>
    </xdr:to>
    <xdr:sp macro="" textlink="">
      <xdr:nvSpPr>
        <xdr:cNvPr id="500" name="楕円 499"/>
        <xdr:cNvSpPr/>
      </xdr:nvSpPr>
      <xdr:spPr>
        <a:xfrm>
          <a:off x="69215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129875</xdr:rowOff>
    </xdr:from>
    <xdr:ext cx="534377" cy="259045"/>
    <xdr:sp macro="" textlink="">
      <xdr:nvSpPr>
        <xdr:cNvPr id="501" name="テキスト ボックス 500"/>
        <xdr:cNvSpPr txBox="1"/>
      </xdr:nvSpPr>
      <xdr:spPr>
        <a:xfrm>
          <a:off x="6705111" y="169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86502</xdr:rowOff>
    </xdr:from>
    <xdr:to>
      <xdr:col>85</xdr:col>
      <xdr:colOff>127000</xdr:colOff>
      <xdr:row>36</xdr:row>
      <xdr:rowOff>109394</xdr:rowOff>
    </xdr:to>
    <xdr:cxnSp macro="">
      <xdr:nvCxnSpPr>
        <xdr:cNvPr id="533" name="直線コネクタ 532"/>
        <xdr:cNvCxnSpPr/>
      </xdr:nvCxnSpPr>
      <xdr:spPr>
        <a:xfrm>
          <a:off x="15481300" y="6258702"/>
          <a:ext cx="8382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86502</xdr:rowOff>
    </xdr:from>
    <xdr:to>
      <xdr:col>81</xdr:col>
      <xdr:colOff>50800</xdr:colOff>
      <xdr:row>36</xdr:row>
      <xdr:rowOff>107924</xdr:rowOff>
    </xdr:to>
    <xdr:cxnSp macro="">
      <xdr:nvCxnSpPr>
        <xdr:cNvPr id="536" name="直線コネクタ 535"/>
        <xdr:cNvCxnSpPr/>
      </xdr:nvCxnSpPr>
      <xdr:spPr>
        <a:xfrm flipV="1">
          <a:off x="14592300" y="6258702"/>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44864</xdr:rowOff>
    </xdr:from>
    <xdr:to>
      <xdr:col>76</xdr:col>
      <xdr:colOff>114300</xdr:colOff>
      <xdr:row>36</xdr:row>
      <xdr:rowOff>107924</xdr:rowOff>
    </xdr:to>
    <xdr:cxnSp macro="">
      <xdr:nvCxnSpPr>
        <xdr:cNvPr id="539" name="直線コネクタ 538"/>
        <xdr:cNvCxnSpPr/>
      </xdr:nvCxnSpPr>
      <xdr:spPr>
        <a:xfrm>
          <a:off x="13703300" y="6217064"/>
          <a:ext cx="889000" cy="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153481</xdr:rowOff>
    </xdr:from>
    <xdr:to>
      <xdr:col>71</xdr:col>
      <xdr:colOff>177800</xdr:colOff>
      <xdr:row>36</xdr:row>
      <xdr:rowOff>44864</xdr:rowOff>
    </xdr:to>
    <xdr:cxnSp macro="">
      <xdr:nvCxnSpPr>
        <xdr:cNvPr id="542" name="直線コネクタ 541"/>
        <xdr:cNvCxnSpPr/>
      </xdr:nvCxnSpPr>
      <xdr:spPr>
        <a:xfrm>
          <a:off x="12814300" y="5982781"/>
          <a:ext cx="889000" cy="2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58594</xdr:rowOff>
    </xdr:from>
    <xdr:to>
      <xdr:col>85</xdr:col>
      <xdr:colOff>177800</xdr:colOff>
      <xdr:row>36</xdr:row>
      <xdr:rowOff>160194</xdr:rowOff>
    </xdr:to>
    <xdr:sp macro="" textlink="">
      <xdr:nvSpPr>
        <xdr:cNvPr id="552" name="楕円 551"/>
        <xdr:cNvSpPr/>
      </xdr:nvSpPr>
      <xdr:spPr>
        <a:xfrm>
          <a:off x="16268700" y="62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81471</xdr:rowOff>
    </xdr:from>
    <xdr:ext cx="534377" cy="259045"/>
    <xdr:sp macro="" textlink="">
      <xdr:nvSpPr>
        <xdr:cNvPr id="553" name="消防費該当値テキスト"/>
        <xdr:cNvSpPr txBox="1"/>
      </xdr:nvSpPr>
      <xdr:spPr>
        <a:xfrm>
          <a:off x="16370300" y="60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35702</xdr:rowOff>
    </xdr:from>
    <xdr:to>
      <xdr:col>81</xdr:col>
      <xdr:colOff>101600</xdr:colOff>
      <xdr:row>36</xdr:row>
      <xdr:rowOff>137302</xdr:rowOff>
    </xdr:to>
    <xdr:sp macro="" textlink="">
      <xdr:nvSpPr>
        <xdr:cNvPr id="554" name="楕円 553"/>
        <xdr:cNvSpPr/>
      </xdr:nvSpPr>
      <xdr:spPr>
        <a:xfrm>
          <a:off x="15430500" y="62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153829</xdr:rowOff>
    </xdr:from>
    <xdr:ext cx="534377" cy="259045"/>
    <xdr:sp macro="" textlink="">
      <xdr:nvSpPr>
        <xdr:cNvPr id="555" name="テキスト ボックス 554"/>
        <xdr:cNvSpPr txBox="1"/>
      </xdr:nvSpPr>
      <xdr:spPr>
        <a:xfrm>
          <a:off x="15214111" y="59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57124</xdr:rowOff>
    </xdr:from>
    <xdr:to>
      <xdr:col>76</xdr:col>
      <xdr:colOff>165100</xdr:colOff>
      <xdr:row>36</xdr:row>
      <xdr:rowOff>158724</xdr:rowOff>
    </xdr:to>
    <xdr:sp macro="" textlink="">
      <xdr:nvSpPr>
        <xdr:cNvPr id="556" name="楕円 555"/>
        <xdr:cNvSpPr/>
      </xdr:nvSpPr>
      <xdr:spPr>
        <a:xfrm>
          <a:off x="14541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3801</xdr:rowOff>
    </xdr:from>
    <xdr:ext cx="534377" cy="259045"/>
    <xdr:sp macro="" textlink="">
      <xdr:nvSpPr>
        <xdr:cNvPr id="557" name="テキスト ボックス 556"/>
        <xdr:cNvSpPr txBox="1"/>
      </xdr:nvSpPr>
      <xdr:spPr>
        <a:xfrm>
          <a:off x="14325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165514</xdr:rowOff>
    </xdr:from>
    <xdr:to>
      <xdr:col>72</xdr:col>
      <xdr:colOff>38100</xdr:colOff>
      <xdr:row>36</xdr:row>
      <xdr:rowOff>95664</xdr:rowOff>
    </xdr:to>
    <xdr:sp macro="" textlink="">
      <xdr:nvSpPr>
        <xdr:cNvPr id="558" name="楕円 557"/>
        <xdr:cNvSpPr/>
      </xdr:nvSpPr>
      <xdr:spPr>
        <a:xfrm>
          <a:off x="13652500" y="61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112191</xdr:rowOff>
    </xdr:from>
    <xdr:ext cx="534377" cy="259045"/>
    <xdr:sp macro="" textlink="">
      <xdr:nvSpPr>
        <xdr:cNvPr id="559" name="テキスト ボックス 558"/>
        <xdr:cNvSpPr txBox="1"/>
      </xdr:nvSpPr>
      <xdr:spPr>
        <a:xfrm>
          <a:off x="13436111" y="59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102681</xdr:rowOff>
    </xdr:from>
    <xdr:to>
      <xdr:col>67</xdr:col>
      <xdr:colOff>101600</xdr:colOff>
      <xdr:row>35</xdr:row>
      <xdr:rowOff>32831</xdr:rowOff>
    </xdr:to>
    <xdr:sp macro="" textlink="">
      <xdr:nvSpPr>
        <xdr:cNvPr id="560" name="楕円 559"/>
        <xdr:cNvSpPr/>
      </xdr:nvSpPr>
      <xdr:spPr>
        <a:xfrm>
          <a:off x="12763500" y="59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49358</xdr:rowOff>
    </xdr:from>
    <xdr:ext cx="534377" cy="259045"/>
    <xdr:sp macro="" textlink="">
      <xdr:nvSpPr>
        <xdr:cNvPr id="561" name="テキスト ボックス 560"/>
        <xdr:cNvSpPr txBox="1"/>
      </xdr:nvSpPr>
      <xdr:spPr>
        <a:xfrm>
          <a:off x="12547111" y="57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74320</xdr:rowOff>
    </xdr:from>
    <xdr:to>
      <xdr:col>85</xdr:col>
      <xdr:colOff>127000</xdr:colOff>
      <xdr:row>57</xdr:row>
      <xdr:rowOff>21806</xdr:rowOff>
    </xdr:to>
    <xdr:cxnSp macro="">
      <xdr:nvCxnSpPr>
        <xdr:cNvPr id="591" name="直線コネクタ 590"/>
        <xdr:cNvCxnSpPr/>
      </xdr:nvCxnSpPr>
      <xdr:spPr>
        <a:xfrm flipV="1">
          <a:off x="15481300" y="9675520"/>
          <a:ext cx="838200" cy="1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94170</xdr:rowOff>
    </xdr:from>
    <xdr:to>
      <xdr:col>81</xdr:col>
      <xdr:colOff>50800</xdr:colOff>
      <xdr:row>57</xdr:row>
      <xdr:rowOff>21806</xdr:rowOff>
    </xdr:to>
    <xdr:cxnSp macro="">
      <xdr:nvCxnSpPr>
        <xdr:cNvPr id="594" name="直線コネクタ 593"/>
        <xdr:cNvCxnSpPr/>
      </xdr:nvCxnSpPr>
      <xdr:spPr>
        <a:xfrm>
          <a:off x="14592300" y="9523920"/>
          <a:ext cx="889000" cy="2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94170</xdr:rowOff>
    </xdr:from>
    <xdr:to>
      <xdr:col>76</xdr:col>
      <xdr:colOff>114300</xdr:colOff>
      <xdr:row>56</xdr:row>
      <xdr:rowOff>151232</xdr:rowOff>
    </xdr:to>
    <xdr:cxnSp macro="">
      <xdr:nvCxnSpPr>
        <xdr:cNvPr id="597" name="直線コネクタ 596"/>
        <xdr:cNvCxnSpPr/>
      </xdr:nvCxnSpPr>
      <xdr:spPr>
        <a:xfrm flipV="1">
          <a:off x="13703300" y="9523920"/>
          <a:ext cx="889000" cy="2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154610</xdr:rowOff>
    </xdr:from>
    <xdr:to>
      <xdr:col>71</xdr:col>
      <xdr:colOff>177800</xdr:colOff>
      <xdr:row>56</xdr:row>
      <xdr:rowOff>151232</xdr:rowOff>
    </xdr:to>
    <xdr:cxnSp macro="">
      <xdr:nvCxnSpPr>
        <xdr:cNvPr id="600" name="直線コネクタ 599"/>
        <xdr:cNvCxnSpPr/>
      </xdr:nvCxnSpPr>
      <xdr:spPr>
        <a:xfrm>
          <a:off x="12814300" y="9584360"/>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23520</xdr:rowOff>
    </xdr:from>
    <xdr:to>
      <xdr:col>85</xdr:col>
      <xdr:colOff>177800</xdr:colOff>
      <xdr:row>56</xdr:row>
      <xdr:rowOff>125120</xdr:rowOff>
    </xdr:to>
    <xdr:sp macro="" textlink="">
      <xdr:nvSpPr>
        <xdr:cNvPr id="610" name="楕円 609"/>
        <xdr:cNvSpPr/>
      </xdr:nvSpPr>
      <xdr:spPr>
        <a:xfrm>
          <a:off x="162687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46397</xdr:rowOff>
    </xdr:from>
    <xdr:ext cx="534377" cy="259045"/>
    <xdr:sp macro="" textlink="">
      <xdr:nvSpPr>
        <xdr:cNvPr id="611" name="教育費該当値テキスト"/>
        <xdr:cNvSpPr txBox="1"/>
      </xdr:nvSpPr>
      <xdr:spPr>
        <a:xfrm>
          <a:off x="16370300" y="94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142456</xdr:rowOff>
    </xdr:from>
    <xdr:to>
      <xdr:col>81</xdr:col>
      <xdr:colOff>101600</xdr:colOff>
      <xdr:row>57</xdr:row>
      <xdr:rowOff>72606</xdr:rowOff>
    </xdr:to>
    <xdr:sp macro="" textlink="">
      <xdr:nvSpPr>
        <xdr:cNvPr id="612" name="楕円 611"/>
        <xdr:cNvSpPr/>
      </xdr:nvSpPr>
      <xdr:spPr>
        <a:xfrm>
          <a:off x="15430500" y="97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89133</xdr:rowOff>
    </xdr:from>
    <xdr:ext cx="534377" cy="259045"/>
    <xdr:sp macro="" textlink="">
      <xdr:nvSpPr>
        <xdr:cNvPr id="613" name="テキスト ボックス 612"/>
        <xdr:cNvSpPr txBox="1"/>
      </xdr:nvSpPr>
      <xdr:spPr>
        <a:xfrm>
          <a:off x="15214111" y="9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43370</xdr:rowOff>
    </xdr:from>
    <xdr:to>
      <xdr:col>76</xdr:col>
      <xdr:colOff>165100</xdr:colOff>
      <xdr:row>55</xdr:row>
      <xdr:rowOff>144970</xdr:rowOff>
    </xdr:to>
    <xdr:sp macro="" textlink="">
      <xdr:nvSpPr>
        <xdr:cNvPr id="614" name="楕円 613"/>
        <xdr:cNvSpPr/>
      </xdr:nvSpPr>
      <xdr:spPr>
        <a:xfrm>
          <a:off x="14541500" y="9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161497</xdr:rowOff>
    </xdr:from>
    <xdr:ext cx="534377" cy="259045"/>
    <xdr:sp macro="" textlink="">
      <xdr:nvSpPr>
        <xdr:cNvPr id="615" name="テキスト ボックス 614"/>
        <xdr:cNvSpPr txBox="1"/>
      </xdr:nvSpPr>
      <xdr:spPr>
        <a:xfrm>
          <a:off x="14325111" y="92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100432</xdr:rowOff>
    </xdr:from>
    <xdr:to>
      <xdr:col>72</xdr:col>
      <xdr:colOff>38100</xdr:colOff>
      <xdr:row>57</xdr:row>
      <xdr:rowOff>30582</xdr:rowOff>
    </xdr:to>
    <xdr:sp macro="" textlink="">
      <xdr:nvSpPr>
        <xdr:cNvPr id="616" name="楕円 615"/>
        <xdr:cNvSpPr/>
      </xdr:nvSpPr>
      <xdr:spPr>
        <a:xfrm>
          <a:off x="136525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47109</xdr:rowOff>
    </xdr:from>
    <xdr:ext cx="534377" cy="259045"/>
    <xdr:sp macro="" textlink="">
      <xdr:nvSpPr>
        <xdr:cNvPr id="617" name="テキスト ボックス 616"/>
        <xdr:cNvSpPr txBox="1"/>
      </xdr:nvSpPr>
      <xdr:spPr>
        <a:xfrm>
          <a:off x="13436111" y="94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103810</xdr:rowOff>
    </xdr:from>
    <xdr:to>
      <xdr:col>67</xdr:col>
      <xdr:colOff>101600</xdr:colOff>
      <xdr:row>56</xdr:row>
      <xdr:rowOff>33960</xdr:rowOff>
    </xdr:to>
    <xdr:sp macro="" textlink="">
      <xdr:nvSpPr>
        <xdr:cNvPr id="618" name="楕円 617"/>
        <xdr:cNvSpPr/>
      </xdr:nvSpPr>
      <xdr:spPr>
        <a:xfrm>
          <a:off x="12763500" y="95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50487</xdr:rowOff>
    </xdr:from>
    <xdr:ext cx="534377" cy="259045"/>
    <xdr:sp macro="" textlink="">
      <xdr:nvSpPr>
        <xdr:cNvPr id="619" name="テキスト ボックス 618"/>
        <xdr:cNvSpPr txBox="1"/>
      </xdr:nvSpPr>
      <xdr:spPr>
        <a:xfrm>
          <a:off x="12547111" y="93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166078</xdr:rowOff>
    </xdr:from>
    <xdr:to>
      <xdr:col>85</xdr:col>
      <xdr:colOff>127000</xdr:colOff>
      <xdr:row>77</xdr:row>
      <xdr:rowOff>135116</xdr:rowOff>
    </xdr:to>
    <xdr:cxnSp macro="">
      <xdr:nvCxnSpPr>
        <xdr:cNvPr id="648" name="直線コネクタ 647"/>
        <xdr:cNvCxnSpPr/>
      </xdr:nvCxnSpPr>
      <xdr:spPr>
        <a:xfrm flipV="1">
          <a:off x="15481300" y="13196278"/>
          <a:ext cx="8382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135116</xdr:rowOff>
    </xdr:from>
    <xdr:to>
      <xdr:col>81</xdr:col>
      <xdr:colOff>50800</xdr:colOff>
      <xdr:row>79</xdr:row>
      <xdr:rowOff>40678</xdr:rowOff>
    </xdr:to>
    <xdr:cxnSp macro="">
      <xdr:nvCxnSpPr>
        <xdr:cNvPr id="651" name="直線コネクタ 650"/>
        <xdr:cNvCxnSpPr/>
      </xdr:nvCxnSpPr>
      <xdr:spPr>
        <a:xfrm flipV="1">
          <a:off x="14592300" y="13336766"/>
          <a:ext cx="889000" cy="2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40678</xdr:rowOff>
    </xdr:from>
    <xdr:to>
      <xdr:col>76</xdr:col>
      <xdr:colOff>114300</xdr:colOff>
      <xdr:row>79</xdr:row>
      <xdr:rowOff>44450</xdr:rowOff>
    </xdr:to>
    <xdr:cxnSp macro="">
      <xdr:nvCxnSpPr>
        <xdr:cNvPr id="654" name="直線コネクタ 653"/>
        <xdr:cNvCxnSpPr/>
      </xdr:nvCxnSpPr>
      <xdr:spPr>
        <a:xfrm flipV="1">
          <a:off x="13703300" y="1358522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44450</xdr:rowOff>
    </xdr:to>
    <xdr:cxnSp macro="">
      <xdr:nvCxnSpPr>
        <xdr:cNvPr id="657" name="直線コネクタ 656"/>
        <xdr:cNvCxnSpPr/>
      </xdr:nvCxnSpPr>
      <xdr:spPr>
        <a:xfrm>
          <a:off x="12814300" y="13585292"/>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115278</xdr:rowOff>
    </xdr:from>
    <xdr:to>
      <xdr:col>85</xdr:col>
      <xdr:colOff>177800</xdr:colOff>
      <xdr:row>77</xdr:row>
      <xdr:rowOff>45428</xdr:rowOff>
    </xdr:to>
    <xdr:sp macro="" textlink="">
      <xdr:nvSpPr>
        <xdr:cNvPr id="667" name="楕円 666"/>
        <xdr:cNvSpPr/>
      </xdr:nvSpPr>
      <xdr:spPr>
        <a:xfrm>
          <a:off x="16268700" y="131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138155</xdr:rowOff>
    </xdr:from>
    <xdr:ext cx="534377" cy="259045"/>
    <xdr:sp macro="" textlink="">
      <xdr:nvSpPr>
        <xdr:cNvPr id="668" name="災害復旧費該当値テキスト"/>
        <xdr:cNvSpPr txBox="1"/>
      </xdr:nvSpPr>
      <xdr:spPr>
        <a:xfrm>
          <a:off x="16370300" y="12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84316</xdr:rowOff>
    </xdr:from>
    <xdr:to>
      <xdr:col>81</xdr:col>
      <xdr:colOff>101600</xdr:colOff>
      <xdr:row>78</xdr:row>
      <xdr:rowOff>14466</xdr:rowOff>
    </xdr:to>
    <xdr:sp macro="" textlink="">
      <xdr:nvSpPr>
        <xdr:cNvPr id="669" name="楕円 668"/>
        <xdr:cNvSpPr/>
      </xdr:nvSpPr>
      <xdr:spPr>
        <a:xfrm>
          <a:off x="15430500" y="132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30993</xdr:rowOff>
    </xdr:from>
    <xdr:ext cx="534377" cy="259045"/>
    <xdr:sp macro="" textlink="">
      <xdr:nvSpPr>
        <xdr:cNvPr id="670" name="テキスト ボックス 669"/>
        <xdr:cNvSpPr txBox="1"/>
      </xdr:nvSpPr>
      <xdr:spPr>
        <a:xfrm>
          <a:off x="15214111" y="130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161328</xdr:rowOff>
    </xdr:from>
    <xdr:to>
      <xdr:col>76</xdr:col>
      <xdr:colOff>165100</xdr:colOff>
      <xdr:row>79</xdr:row>
      <xdr:rowOff>91478</xdr:rowOff>
    </xdr:to>
    <xdr:sp macro="" textlink="">
      <xdr:nvSpPr>
        <xdr:cNvPr id="671" name="楕円 670"/>
        <xdr:cNvSpPr/>
      </xdr:nvSpPr>
      <xdr:spPr>
        <a:xfrm>
          <a:off x="14541500" y="13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82605</xdr:rowOff>
    </xdr:from>
    <xdr:ext cx="378565" cy="259045"/>
    <xdr:sp macro="" textlink="">
      <xdr:nvSpPr>
        <xdr:cNvPr id="672" name="テキスト ボックス 671"/>
        <xdr:cNvSpPr txBox="1"/>
      </xdr:nvSpPr>
      <xdr:spPr>
        <a:xfrm>
          <a:off x="14403017" y="1362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161392</xdr:rowOff>
    </xdr:from>
    <xdr:to>
      <xdr:col>67</xdr:col>
      <xdr:colOff>101600</xdr:colOff>
      <xdr:row>79</xdr:row>
      <xdr:rowOff>91542</xdr:rowOff>
    </xdr:to>
    <xdr:sp macro="" textlink="">
      <xdr:nvSpPr>
        <xdr:cNvPr id="675" name="楕円 674"/>
        <xdr:cNvSpPr/>
      </xdr:nvSpPr>
      <xdr:spPr>
        <a:xfrm>
          <a:off x="12763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82669</xdr:rowOff>
    </xdr:from>
    <xdr:ext cx="378565" cy="259045"/>
    <xdr:sp macro="" textlink="">
      <xdr:nvSpPr>
        <xdr:cNvPr id="676" name="テキスト ボックス 675"/>
        <xdr:cNvSpPr txBox="1"/>
      </xdr:nvSpPr>
      <xdr:spPr>
        <a:xfrm>
          <a:off x="12625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76543</xdr:rowOff>
    </xdr:from>
    <xdr:to>
      <xdr:col>85</xdr:col>
      <xdr:colOff>127000</xdr:colOff>
      <xdr:row>93</xdr:row>
      <xdr:rowOff>112979</xdr:rowOff>
    </xdr:to>
    <xdr:cxnSp macro="">
      <xdr:nvCxnSpPr>
        <xdr:cNvPr id="705" name="直線コネクタ 704"/>
        <xdr:cNvCxnSpPr/>
      </xdr:nvCxnSpPr>
      <xdr:spPr>
        <a:xfrm>
          <a:off x="15481300" y="16021393"/>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53784</xdr:rowOff>
    </xdr:from>
    <xdr:to>
      <xdr:col>81</xdr:col>
      <xdr:colOff>50800</xdr:colOff>
      <xdr:row>93</xdr:row>
      <xdr:rowOff>76543</xdr:rowOff>
    </xdr:to>
    <xdr:cxnSp macro="">
      <xdr:nvCxnSpPr>
        <xdr:cNvPr id="708" name="直線コネクタ 707"/>
        <xdr:cNvCxnSpPr/>
      </xdr:nvCxnSpPr>
      <xdr:spPr>
        <a:xfrm>
          <a:off x="14592300" y="1599863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17438</xdr:rowOff>
    </xdr:from>
    <xdr:to>
      <xdr:col>76</xdr:col>
      <xdr:colOff>114300</xdr:colOff>
      <xdr:row>93</xdr:row>
      <xdr:rowOff>53784</xdr:rowOff>
    </xdr:to>
    <xdr:cxnSp macro="">
      <xdr:nvCxnSpPr>
        <xdr:cNvPr id="711" name="直線コネクタ 710"/>
        <xdr:cNvCxnSpPr/>
      </xdr:nvCxnSpPr>
      <xdr:spPr>
        <a:xfrm>
          <a:off x="13703300" y="15790838"/>
          <a:ext cx="889000" cy="2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105868</xdr:rowOff>
    </xdr:from>
    <xdr:to>
      <xdr:col>71</xdr:col>
      <xdr:colOff>177800</xdr:colOff>
      <xdr:row>92</xdr:row>
      <xdr:rowOff>17438</xdr:rowOff>
    </xdr:to>
    <xdr:cxnSp macro="">
      <xdr:nvCxnSpPr>
        <xdr:cNvPr id="714" name="直線コネクタ 713"/>
        <xdr:cNvCxnSpPr/>
      </xdr:nvCxnSpPr>
      <xdr:spPr>
        <a:xfrm>
          <a:off x="12814300" y="15707818"/>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62179</xdr:rowOff>
    </xdr:from>
    <xdr:to>
      <xdr:col>85</xdr:col>
      <xdr:colOff>177800</xdr:colOff>
      <xdr:row>93</xdr:row>
      <xdr:rowOff>163779</xdr:rowOff>
    </xdr:to>
    <xdr:sp macro="" textlink="">
      <xdr:nvSpPr>
        <xdr:cNvPr id="724" name="楕円 723"/>
        <xdr:cNvSpPr/>
      </xdr:nvSpPr>
      <xdr:spPr>
        <a:xfrm>
          <a:off x="16268700" y="16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85056</xdr:rowOff>
    </xdr:from>
    <xdr:ext cx="534377" cy="259045"/>
    <xdr:sp macro="" textlink="">
      <xdr:nvSpPr>
        <xdr:cNvPr id="725" name="公債費該当値テキスト"/>
        <xdr:cNvSpPr txBox="1"/>
      </xdr:nvSpPr>
      <xdr:spPr>
        <a:xfrm>
          <a:off x="16370300" y="158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25743</xdr:rowOff>
    </xdr:from>
    <xdr:to>
      <xdr:col>81</xdr:col>
      <xdr:colOff>101600</xdr:colOff>
      <xdr:row>93</xdr:row>
      <xdr:rowOff>127343</xdr:rowOff>
    </xdr:to>
    <xdr:sp macro="" textlink="">
      <xdr:nvSpPr>
        <xdr:cNvPr id="726" name="楕円 725"/>
        <xdr:cNvSpPr/>
      </xdr:nvSpPr>
      <xdr:spPr>
        <a:xfrm>
          <a:off x="15430500" y="159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143870</xdr:rowOff>
    </xdr:from>
    <xdr:ext cx="534377" cy="259045"/>
    <xdr:sp macro="" textlink="">
      <xdr:nvSpPr>
        <xdr:cNvPr id="727" name="テキスト ボックス 726"/>
        <xdr:cNvSpPr txBox="1"/>
      </xdr:nvSpPr>
      <xdr:spPr>
        <a:xfrm>
          <a:off x="15214111" y="157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2984</xdr:rowOff>
    </xdr:from>
    <xdr:to>
      <xdr:col>76</xdr:col>
      <xdr:colOff>165100</xdr:colOff>
      <xdr:row>93</xdr:row>
      <xdr:rowOff>104584</xdr:rowOff>
    </xdr:to>
    <xdr:sp macro="" textlink="">
      <xdr:nvSpPr>
        <xdr:cNvPr id="728" name="楕円 727"/>
        <xdr:cNvSpPr/>
      </xdr:nvSpPr>
      <xdr:spPr>
        <a:xfrm>
          <a:off x="14541500" y="159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121111</xdr:rowOff>
    </xdr:from>
    <xdr:ext cx="534377" cy="259045"/>
    <xdr:sp macro="" textlink="">
      <xdr:nvSpPr>
        <xdr:cNvPr id="729" name="テキスト ボックス 728"/>
        <xdr:cNvSpPr txBox="1"/>
      </xdr:nvSpPr>
      <xdr:spPr>
        <a:xfrm>
          <a:off x="14325111" y="157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138088</xdr:rowOff>
    </xdr:from>
    <xdr:to>
      <xdr:col>72</xdr:col>
      <xdr:colOff>38100</xdr:colOff>
      <xdr:row>92</xdr:row>
      <xdr:rowOff>68238</xdr:rowOff>
    </xdr:to>
    <xdr:sp macro="" textlink="">
      <xdr:nvSpPr>
        <xdr:cNvPr id="730" name="楕円 729"/>
        <xdr:cNvSpPr/>
      </xdr:nvSpPr>
      <xdr:spPr>
        <a:xfrm>
          <a:off x="13652500" y="157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84765</xdr:rowOff>
    </xdr:from>
    <xdr:ext cx="534377" cy="259045"/>
    <xdr:sp macro="" textlink="">
      <xdr:nvSpPr>
        <xdr:cNvPr id="731" name="テキスト ボックス 730"/>
        <xdr:cNvSpPr txBox="1"/>
      </xdr:nvSpPr>
      <xdr:spPr>
        <a:xfrm>
          <a:off x="13436111" y="1551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55068</xdr:rowOff>
    </xdr:from>
    <xdr:to>
      <xdr:col>67</xdr:col>
      <xdr:colOff>101600</xdr:colOff>
      <xdr:row>91</xdr:row>
      <xdr:rowOff>156668</xdr:rowOff>
    </xdr:to>
    <xdr:sp macro="" textlink="">
      <xdr:nvSpPr>
        <xdr:cNvPr id="732" name="楕円 731"/>
        <xdr:cNvSpPr/>
      </xdr:nvSpPr>
      <xdr:spPr>
        <a:xfrm>
          <a:off x="12763500" y="15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1745</xdr:rowOff>
    </xdr:from>
    <xdr:ext cx="599010" cy="259045"/>
    <xdr:sp macro="" textlink="">
      <xdr:nvSpPr>
        <xdr:cNvPr id="733" name="テキスト ボックス 732"/>
        <xdr:cNvSpPr txBox="1"/>
      </xdr:nvSpPr>
      <xdr:spPr>
        <a:xfrm>
          <a:off x="12514795" y="154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公共施設の集約化による複合施設建設事業の実施、民生費については、少子高齢化対策・障害福祉サービスの増加、労働費については、無料職業相談所の設置などの就職支援、商工費については、プレミアム商品券の発行、教育費は小中学校の施設整備事業などから数値が上昇している。</a:t>
          </a:r>
        </a:p>
        <a:p>
          <a:r>
            <a:rPr kumimoji="1" lang="ja-JP" altLang="en-US" sz="1300">
              <a:latin typeface="ＭＳ Ｐゴシック" panose="020B0600070205080204" pitchFamily="50" charset="-128"/>
              <a:ea typeface="ＭＳ Ｐゴシック" panose="020B0600070205080204" pitchFamily="50" charset="-128"/>
            </a:rPr>
            <a:t>　また、土木費の減少は、建設事業を抑制し災害復旧を優先したためであり、災害復旧費が大幅に増加している。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財政調整基金は、収入減少や災害など不測の支出増加に備え、長期的視野に立った積立てを行っており、令和元年度は平成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年７月豪雨の復旧事業のために取り崩しを行った。</a:t>
          </a:r>
        </a:p>
        <a:p>
          <a:r>
            <a:rPr kumimoji="1" lang="ja-JP" altLang="en-US" sz="1200">
              <a:latin typeface="ＭＳ ゴシック" pitchFamily="49" charset="-128"/>
              <a:ea typeface="ＭＳ ゴシック" pitchFamily="49" charset="-128"/>
            </a:rPr>
            <a:t>　実質収支額は、例年以上に一般財源ベースでの歳出予算に不用額が生じたことなどから、前年度より</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億円増、標準財政規模に占める割合では</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％増となった。</a:t>
          </a:r>
        </a:p>
        <a:p>
          <a:r>
            <a:rPr kumimoji="1" lang="ja-JP" altLang="en-US" sz="1200">
              <a:latin typeface="ＭＳ ゴシック" pitchFamily="49" charset="-128"/>
              <a:ea typeface="ＭＳ ゴシック" pitchFamily="49" charset="-128"/>
            </a:rPr>
            <a:t>　実質単年度収支は、災害復旧のために財政調整基金を取り崩したことから、前年度より</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億円減、標準財政規模に占める割合では</a:t>
          </a:r>
          <a:r>
            <a:rPr kumimoji="1" lang="en-US" altLang="ja-JP" sz="1200">
              <a:latin typeface="ＭＳ ゴシック" pitchFamily="49" charset="-128"/>
              <a:ea typeface="ＭＳ ゴシック" pitchFamily="49" charset="-128"/>
            </a:rPr>
            <a:t>2.76</a:t>
          </a:r>
          <a:r>
            <a:rPr kumimoji="1" lang="ja-JP" altLang="en-US" sz="1200">
              <a:latin typeface="ＭＳ ゴシック" pitchFamily="49" charset="-128"/>
              <a:ea typeface="ＭＳ ゴシック" pitchFamily="49" charset="-128"/>
            </a:rPr>
            <a:t>％減となった。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400">
              <a:latin typeface="ＭＳ ゴシック" pitchFamily="49" charset="-128"/>
              <a:ea typeface="ＭＳ ゴシック" pitchFamily="49" charset="-128"/>
            </a:rPr>
            <a:t>　平成２７年度に国民健康保険事業特別会計において資金不足が発生したものの、平成２８年度以降は全会計において黒字であり、連結実質赤字は発生していない。</a:t>
          </a:r>
        </a:p>
        <a:p>
          <a:r>
            <a:rPr kumimoji="1" lang="ja-JP" altLang="en-US" sz="1400">
              <a:latin typeface="ＭＳ ゴシック" pitchFamily="49" charset="-128"/>
              <a:ea typeface="ＭＳ ゴシック" pitchFamily="49" charset="-128"/>
            </a:rPr>
            <a:t>　しかしながら、公営企業会計においては年々留保財源を切り崩している状況であることから、経営戦略や新病院改革プランに基づき、水道事業では料金の適正化・施設の統廃合を検討し、病院事業では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17" sqref="L1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25603408</v>
      </c>
      <c r="BO4" s="462"/>
      <c r="BP4" s="462"/>
      <c r="BQ4" s="462"/>
      <c r="BR4" s="462"/>
      <c r="BS4" s="462"/>
      <c r="BT4" s="462"/>
      <c r="BU4" s="463"/>
      <c r="BV4" s="461">
        <v>24881666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2.9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24643499</v>
      </c>
      <c r="BO5" s="467"/>
      <c r="BP5" s="467"/>
      <c r="BQ5" s="467"/>
      <c r="BR5" s="467"/>
      <c r="BS5" s="467"/>
      <c r="BT5" s="467"/>
      <c r="BU5" s="468"/>
      <c r="BV5" s="466">
        <v>24304868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93.4</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959909</v>
      </c>
      <c r="BO6" s="467"/>
      <c r="BP6" s="467"/>
      <c r="BQ6" s="467"/>
      <c r="BR6" s="467"/>
      <c r="BS6" s="467"/>
      <c r="BT6" s="467"/>
      <c r="BU6" s="468"/>
      <c r="BV6" s="466">
        <v>576798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96.9</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361089</v>
      </c>
      <c r="BO7" s="467"/>
      <c r="BP7" s="467"/>
      <c r="BQ7" s="467"/>
      <c r="BR7" s="467"/>
      <c r="BS7" s="467"/>
      <c r="BT7" s="467"/>
      <c r="BU7" s="468"/>
      <c r="BV7" s="466">
        <v>139779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14748109</v>
      </c>
      <c r="CU7" s="467"/>
      <c r="CV7" s="467"/>
      <c r="CW7" s="467"/>
      <c r="CX7" s="467"/>
      <c r="CY7" s="467"/>
      <c r="CZ7" s="467"/>
      <c r="DA7" s="468"/>
      <c r="DB7" s="466">
        <v>14818977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598820</v>
      </c>
      <c r="BO8" s="467"/>
      <c r="BP8" s="467"/>
      <c r="BQ8" s="467"/>
      <c r="BR8" s="467"/>
      <c r="BS8" s="467"/>
      <c r="BT8" s="467"/>
      <c r="BU8" s="468"/>
      <c r="BV8" s="466">
        <v>437019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37773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161801</v>
      </c>
      <c r="BO9" s="467"/>
      <c r="BP9" s="467"/>
      <c r="BQ9" s="467"/>
      <c r="BR9" s="467"/>
      <c r="BS9" s="467"/>
      <c r="BT9" s="467"/>
      <c r="BU9" s="468"/>
      <c r="BV9" s="466">
        <v>-10678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17.399999999999999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40938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4995</v>
      </c>
      <c r="BO10" s="467"/>
      <c r="BP10" s="467"/>
      <c r="BQ10" s="467"/>
      <c r="BR10" s="467"/>
      <c r="BS10" s="467"/>
      <c r="BT10" s="467"/>
      <c r="BU10" s="468"/>
      <c r="BV10" s="466">
        <v>6956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219295</v>
      </c>
      <c r="BO11" s="467"/>
      <c r="BP11" s="467"/>
      <c r="BQ11" s="467"/>
      <c r="BR11" s="467"/>
      <c r="BS11" s="467"/>
      <c r="BT11" s="467"/>
      <c r="BU11" s="468"/>
      <c r="BV11" s="466">
        <v>400000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37331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398666</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37071</v>
      </c>
      <c r="S13" s="570"/>
      <c r="T13" s="570"/>
      <c r="U13" s="570"/>
      <c r="V13" s="571"/>
      <c r="W13" s="557" t="s">
        <v>140</v>
      </c>
      <c r="X13" s="479"/>
      <c r="Y13" s="479"/>
      <c r="Z13" s="479"/>
      <c r="AA13" s="479"/>
      <c r="AB13" s="480"/>
      <c r="AC13" s="442">
        <v>857</v>
      </c>
      <c r="AD13" s="443"/>
      <c r="AE13" s="443"/>
      <c r="AF13" s="443"/>
      <c r="AG13" s="444"/>
      <c r="AH13" s="442">
        <v>992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-12575</v>
      </c>
      <c r="BO13" s="467"/>
      <c r="BP13" s="467"/>
      <c r="BQ13" s="467"/>
      <c r="BR13" s="467"/>
      <c r="BS13" s="467"/>
      <c r="BT13" s="467"/>
      <c r="BU13" s="468"/>
      <c r="BV13" s="466">
        <v>396278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9.8000000000000007</v>
      </c>
      <c r="CU13" s="437"/>
      <c r="CV13" s="437"/>
      <c r="CW13" s="437"/>
      <c r="CX13" s="437"/>
      <c r="CY13" s="437"/>
      <c r="CZ13" s="437"/>
      <c r="DA13" s="438"/>
      <c r="DB13" s="436">
        <v>11.5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38013</v>
      </c>
      <c r="S14" s="570"/>
      <c r="T14" s="570"/>
      <c r="U14" s="570"/>
      <c r="V14" s="571"/>
      <c r="W14" s="572"/>
      <c r="X14" s="482"/>
      <c r="Y14" s="482"/>
      <c r="Z14" s="482"/>
      <c r="AA14" s="482"/>
      <c r="AB14" s="483"/>
      <c r="AC14" s="562">
        <v>4.5999999999999996</v>
      </c>
      <c r="AD14" s="563"/>
      <c r="AE14" s="563"/>
      <c r="AF14" s="563"/>
      <c r="AG14" s="564"/>
      <c r="AH14" s="562">
        <v>5.0999999999999996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116.3</v>
      </c>
      <c r="CU14" s="574"/>
      <c r="CV14" s="574"/>
      <c r="CW14" s="574"/>
      <c r="CX14" s="574"/>
      <c r="CY14" s="574"/>
      <c r="CZ14" s="574"/>
      <c r="DA14" s="575"/>
      <c r="DB14" s="573">
        <v>102.6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37774</v>
      </c>
      <c r="S15" s="570"/>
      <c r="T15" s="570"/>
      <c r="U15" s="570"/>
      <c r="V15" s="571"/>
      <c r="W15" s="557" t="s">
        <v>147</v>
      </c>
      <c r="X15" s="479"/>
      <c r="Y15" s="479"/>
      <c r="Z15" s="479"/>
      <c r="AA15" s="479"/>
      <c r="AB15" s="480"/>
      <c r="AC15" s="442">
        <v>7273</v>
      </c>
      <c r="AD15" s="443"/>
      <c r="AE15" s="443"/>
      <c r="AF15" s="443"/>
      <c r="AG15" s="444"/>
      <c r="AH15" s="442">
        <v>7741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4347118</v>
      </c>
      <c r="BO15" s="462"/>
      <c r="BP15" s="462"/>
      <c r="BQ15" s="462"/>
      <c r="BR15" s="462"/>
      <c r="BS15" s="462"/>
      <c r="BT15" s="462"/>
      <c r="BU15" s="463"/>
      <c r="BV15" s="461">
        <v>4275680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39.200000000000003</v>
      </c>
      <c r="AD16" s="563"/>
      <c r="AE16" s="563"/>
      <c r="AF16" s="563"/>
      <c r="AG16" s="564"/>
      <c r="AH16" s="562">
        <v>39.9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12815602</v>
      </c>
      <c r="BO16" s="467"/>
      <c r="BP16" s="467"/>
      <c r="BQ16" s="467"/>
      <c r="BR16" s="467"/>
      <c r="BS16" s="467"/>
      <c r="BT16" s="467"/>
      <c r="BU16" s="468"/>
      <c r="BV16" s="466">
        <v>12501231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10405</v>
      </c>
      <c r="AD17" s="443"/>
      <c r="AE17" s="443"/>
      <c r="AF17" s="443"/>
      <c r="AG17" s="444"/>
      <c r="AH17" s="442">
        <v>10660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5508591</v>
      </c>
      <c r="BO17" s="467"/>
      <c r="BP17" s="467"/>
      <c r="BQ17" s="467"/>
      <c r="BR17" s="467"/>
      <c r="BS17" s="467"/>
      <c r="BT17" s="467"/>
      <c r="BU17" s="468"/>
      <c r="BV17" s="466">
        <v>5430702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658.54</v>
      </c>
      <c r="M18" s="531"/>
      <c r="N18" s="531"/>
      <c r="O18" s="531"/>
      <c r="P18" s="531"/>
      <c r="Q18" s="531"/>
      <c r="R18" s="532"/>
      <c r="S18" s="532"/>
      <c r="T18" s="532"/>
      <c r="U18" s="532"/>
      <c r="V18" s="533"/>
      <c r="W18" s="547"/>
      <c r="X18" s="548"/>
      <c r="Y18" s="548"/>
      <c r="Z18" s="548"/>
      <c r="AA18" s="548"/>
      <c r="AB18" s="558"/>
      <c r="AC18" s="430">
        <v>56.1</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13949929</v>
      </c>
      <c r="BO18" s="467"/>
      <c r="BP18" s="467"/>
      <c r="BQ18" s="467"/>
      <c r="BR18" s="467"/>
      <c r="BS18" s="467"/>
      <c r="BT18" s="467"/>
      <c r="BU18" s="468"/>
      <c r="BV18" s="466">
        <v>13753307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17040269</v>
      </c>
      <c r="BO19" s="467"/>
      <c r="BP19" s="467"/>
      <c r="BQ19" s="467"/>
      <c r="BR19" s="467"/>
      <c r="BS19" s="467"/>
      <c r="BT19" s="467"/>
      <c r="BU19" s="468"/>
      <c r="BV19" s="466">
        <v>16828463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12723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31075757</v>
      </c>
      <c r="BO23" s="467"/>
      <c r="BP23" s="467"/>
      <c r="BQ23" s="467"/>
      <c r="BR23" s="467"/>
      <c r="BS23" s="467"/>
      <c r="BT23" s="467"/>
      <c r="BU23" s="468"/>
      <c r="BV23" s="466">
        <v>30655062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8800</v>
      </c>
      <c r="R24" s="443"/>
      <c r="S24" s="443"/>
      <c r="T24" s="443"/>
      <c r="U24" s="443"/>
      <c r="V24" s="444"/>
      <c r="W24" s="508"/>
      <c r="X24" s="499"/>
      <c r="Y24" s="500"/>
      <c r="Z24" s="439" t="s">
        <v>171</v>
      </c>
      <c r="AA24" s="440"/>
      <c r="AB24" s="440"/>
      <c r="AC24" s="440"/>
      <c r="AD24" s="440"/>
      <c r="AE24" s="440"/>
      <c r="AF24" s="440"/>
      <c r="AG24" s="441"/>
      <c r="AH24" s="442">
        <v>343</v>
      </c>
      <c r="AI24" s="443"/>
      <c r="AJ24" s="443"/>
      <c r="AK24" s="443"/>
      <c r="AL24" s="444"/>
      <c r="AM24" s="442">
        <v>1069474</v>
      </c>
      <c r="AN24" s="443"/>
      <c r="AO24" s="443"/>
      <c r="AP24" s="443"/>
      <c r="AQ24" s="443"/>
      <c r="AR24" s="444"/>
      <c r="AS24" s="442">
        <v>3118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18309384</v>
      </c>
      <c r="BO24" s="467"/>
      <c r="BP24" s="467"/>
      <c r="BQ24" s="467"/>
      <c r="BR24" s="467"/>
      <c r="BS24" s="467"/>
      <c r="BT24" s="467"/>
      <c r="BU24" s="468"/>
      <c r="BV24" s="466">
        <v>17745835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7120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175</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889673</v>
      </c>
      <c r="BO25" s="462"/>
      <c r="BP25" s="462"/>
      <c r="BQ25" s="462"/>
      <c r="BR25" s="462"/>
      <c r="BS25" s="462"/>
      <c r="BT25" s="462"/>
      <c r="BU25" s="463"/>
      <c r="BV25" s="461">
        <v>1329271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6380</v>
      </c>
      <c r="R26" s="443"/>
      <c r="S26" s="443"/>
      <c r="T26" s="443"/>
      <c r="U26" s="443"/>
      <c r="V26" s="444"/>
      <c r="W26" s="508"/>
      <c r="X26" s="499"/>
      <c r="Y26" s="500"/>
      <c r="Z26" s="439" t="s">
        <v>178</v>
      </c>
      <c r="AA26" s="521"/>
      <c r="AB26" s="521"/>
      <c r="AC26" s="521"/>
      <c r="AD26" s="521"/>
      <c r="AE26" s="521"/>
      <c r="AF26" s="521"/>
      <c r="AG26" s="522"/>
      <c r="AH26" s="442">
        <v>14</v>
      </c>
      <c r="AI26" s="443"/>
      <c r="AJ26" s="443"/>
      <c r="AK26" s="443"/>
      <c r="AL26" s="444"/>
      <c r="AM26" s="442">
        <v>47320</v>
      </c>
      <c r="AN26" s="443"/>
      <c r="AO26" s="443"/>
      <c r="AP26" s="443"/>
      <c r="AQ26" s="443"/>
      <c r="AR26" s="444"/>
      <c r="AS26" s="442">
        <v>3380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4480</v>
      </c>
      <c r="R27" s="443"/>
      <c r="S27" s="443"/>
      <c r="T27" s="443"/>
      <c r="U27" s="443"/>
      <c r="V27" s="444"/>
      <c r="W27" s="508"/>
      <c r="X27" s="499"/>
      <c r="Y27" s="500"/>
      <c r="Z27" s="439" t="s">
        <v>181</v>
      </c>
      <c r="AA27" s="440"/>
      <c r="AB27" s="440"/>
      <c r="AC27" s="440"/>
      <c r="AD27" s="440"/>
      <c r="AE27" s="440"/>
      <c r="AF27" s="440"/>
      <c r="AG27" s="441"/>
      <c r="AH27" s="442">
        <v>39</v>
      </c>
      <c r="AI27" s="443"/>
      <c r="AJ27" s="443"/>
      <c r="AK27" s="443"/>
      <c r="AL27" s="444"/>
      <c r="AM27" s="442">
        <v>117684</v>
      </c>
      <c r="AN27" s="443"/>
      <c r="AO27" s="443"/>
      <c r="AP27" s="443"/>
      <c r="AQ27" s="443"/>
      <c r="AR27" s="444"/>
      <c r="AS27" s="442">
        <v>3018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567015</v>
      </c>
      <c r="BO27" s="470"/>
      <c r="BP27" s="470"/>
      <c r="BQ27" s="470"/>
      <c r="BR27" s="470"/>
      <c r="BS27" s="470"/>
      <c r="BT27" s="470"/>
      <c r="BU27" s="471"/>
      <c r="BV27" s="469">
        <v>566774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3700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138</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2716430</v>
      </c>
      <c r="BO28" s="462"/>
      <c r="BP28" s="462"/>
      <c r="BQ28" s="462"/>
      <c r="BR28" s="462"/>
      <c r="BS28" s="462"/>
      <c r="BT28" s="462"/>
      <c r="BU28" s="463"/>
      <c r="BV28" s="461">
        <v>3110101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16</v>
      </c>
      <c r="M29" s="443"/>
      <c r="N29" s="443"/>
      <c r="O29" s="443"/>
      <c r="P29" s="444"/>
      <c r="Q29" s="442">
        <v>3460</v>
      </c>
      <c r="R29" s="443"/>
      <c r="S29" s="443"/>
      <c r="T29" s="443"/>
      <c r="U29" s="443"/>
      <c r="V29" s="444"/>
      <c r="W29" s="509"/>
      <c r="X29" s="510"/>
      <c r="Y29" s="511"/>
      <c r="Z29" s="439" t="s">
        <v>188</v>
      </c>
      <c r="AA29" s="440"/>
      <c r="AB29" s="440"/>
      <c r="AC29" s="440"/>
      <c r="AD29" s="440"/>
      <c r="AE29" s="440"/>
      <c r="AF29" s="440"/>
      <c r="AG29" s="441"/>
      <c r="AH29" s="442">
        <v>382</v>
      </c>
      <c r="AI29" s="443"/>
      <c r="AJ29" s="443"/>
      <c r="AK29" s="443"/>
      <c r="AL29" s="444"/>
      <c r="AM29" s="442">
        <v>1187158</v>
      </c>
      <c r="AN29" s="443"/>
      <c r="AO29" s="443"/>
      <c r="AP29" s="443"/>
      <c r="AQ29" s="443"/>
      <c r="AR29" s="444"/>
      <c r="AS29" s="442">
        <v>3108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168923</v>
      </c>
      <c r="BO29" s="467"/>
      <c r="BP29" s="467"/>
      <c r="BQ29" s="467"/>
      <c r="BR29" s="467"/>
      <c r="BS29" s="467"/>
      <c r="BT29" s="467"/>
      <c r="BU29" s="468"/>
      <c r="BV29" s="466">
        <v>176904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3990240</v>
      </c>
      <c r="BO30" s="470"/>
      <c r="BP30" s="470"/>
      <c r="BQ30" s="470"/>
      <c r="BR30" s="470"/>
      <c r="BS30" s="470"/>
      <c r="BT30" s="470"/>
      <c r="BU30" s="471"/>
      <c r="BV30" s="469">
        <v>4169877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にしはりま環境事務組合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病院事業特別会計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IF('各会計、関係団体の財政状況及び健全化判断比率'!B37="","",'各会計、関係団体の財政状況及び健全化判断比率'!B37)</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西はりま消防組合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農業共済事業特別会計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兵庫県市町村職員退職手当組合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兵庫県市町交通災害共済組合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訪問看護事業特別会計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兵庫県町議会議員公務災害補償組合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兵庫県後期高齢者医療広域連合（一般会計）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兵庫県後期高齢者医療広域連合（特別会計）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oHj6nCQXnI40DZPtURBQ9psMgIGZIUk12Zvhjg3isgA4dpppCuN05v85LgDSjXVeAqCH4NE6XZWvsbCC29iMg==" saltValue="7tiZTGbZw8NsuX1WE6f0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L17" sqref="L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562</v>
      </c>
      <c r="D34" s="1248"/>
      <c r="E34" s="1249"/>
      <c r="F34" s="32">
        <v>6.54</v>
      </c>
      <c r="G34" s="33">
        <v>2.91</v>
      </c>
      <c r="H34" s="33">
        <v>3</v>
      </c>
      <c r="I34" s="33">
        <v>2.94</v>
      </c>
      <c r="J34" s="34">
        <v>4.0599999999999996</v>
      </c>
      <c r="K34" s="22"/>
      <c r="L34" s="22"/>
      <c r="M34" s="22"/>
      <c r="N34" s="22"/>
      <c r="O34" s="22"/>
      <c r="P34" s="22"/>
    </row>
    <row r="35" spans="1:16" ht="39" customHeight="1" x14ac:dyDescent="0.15">
      <c r="A35" s="22"/>
      <c r="B35" s="35"/>
      <c r="C35" s="1242" t="s">
        <v>563</v>
      </c>
      <c r="D35" s="1243"/>
      <c r="E35" s="1244"/>
      <c r="F35" s="36">
        <v>4.9800000000000004</v>
      </c>
      <c r="G35" s="37">
        <v>4.51</v>
      </c>
      <c r="H35" s="37">
        <v>4.3</v>
      </c>
      <c r="I35" s="37">
        <v>3.9</v>
      </c>
      <c r="J35" s="38">
        <v>3.92</v>
      </c>
      <c r="K35" s="22"/>
      <c r="L35" s="22"/>
      <c r="M35" s="22"/>
      <c r="N35" s="22"/>
      <c r="O35" s="22"/>
      <c r="P35" s="22"/>
    </row>
    <row r="36" spans="1:16" ht="39" customHeight="1" x14ac:dyDescent="0.15">
      <c r="A36" s="22"/>
      <c r="B36" s="35"/>
      <c r="C36" s="1242" t="s">
        <v>564</v>
      </c>
      <c r="D36" s="1243"/>
      <c r="E36" s="1244"/>
      <c r="F36" s="36">
        <v>0</v>
      </c>
      <c r="G36" s="37">
        <v>0</v>
      </c>
      <c r="H36" s="37">
        <v>0</v>
      </c>
      <c r="I36" s="37">
        <v>0</v>
      </c>
      <c r="J36" s="38">
        <v>0.45</v>
      </c>
      <c r="K36" s="22"/>
      <c r="L36" s="22"/>
      <c r="M36" s="22"/>
      <c r="N36" s="22"/>
      <c r="O36" s="22"/>
      <c r="P36" s="22"/>
    </row>
    <row r="37" spans="1:16" ht="39" customHeight="1" x14ac:dyDescent="0.15">
      <c r="A37" s="22"/>
      <c r="B37" s="35"/>
      <c r="C37" s="1242" t="s">
        <v>565</v>
      </c>
      <c r="D37" s="1243"/>
      <c r="E37" s="1244"/>
      <c r="F37" s="36">
        <v>0.39</v>
      </c>
      <c r="G37" s="37">
        <v>0.39</v>
      </c>
      <c r="H37" s="37">
        <v>0.4</v>
      </c>
      <c r="I37" s="37">
        <v>0.41</v>
      </c>
      <c r="J37" s="38">
        <v>0.37</v>
      </c>
      <c r="K37" s="22"/>
      <c r="L37" s="22"/>
      <c r="M37" s="22"/>
      <c r="N37" s="22"/>
      <c r="O37" s="22"/>
      <c r="P37" s="22"/>
    </row>
    <row r="38" spans="1:16" ht="39" customHeight="1" x14ac:dyDescent="0.15">
      <c r="A38" s="22"/>
      <c r="B38" s="35"/>
      <c r="C38" s="1242" t="s">
        <v>566</v>
      </c>
      <c r="D38" s="1243"/>
      <c r="E38" s="1244"/>
      <c r="F38" s="36">
        <v>0.47</v>
      </c>
      <c r="G38" s="37">
        <v>0.28000000000000003</v>
      </c>
      <c r="H38" s="37">
        <v>0.41</v>
      </c>
      <c r="I38" s="37">
        <v>0.25</v>
      </c>
      <c r="J38" s="38">
        <v>0.28999999999999998</v>
      </c>
      <c r="K38" s="22"/>
      <c r="L38" s="22"/>
      <c r="M38" s="22"/>
      <c r="N38" s="22"/>
      <c r="O38" s="22"/>
      <c r="P38" s="22"/>
    </row>
    <row r="39" spans="1:16" ht="39" customHeight="1" x14ac:dyDescent="0.15">
      <c r="A39" s="22"/>
      <c r="B39" s="35"/>
      <c r="C39" s="1242" t="s">
        <v>567</v>
      </c>
      <c r="D39" s="1243"/>
      <c r="E39" s="1244"/>
      <c r="F39" s="36" t="s">
        <v>568</v>
      </c>
      <c r="G39" s="37">
        <v>0.09</v>
      </c>
      <c r="H39" s="37">
        <v>1.1599999999999999</v>
      </c>
      <c r="I39" s="37">
        <v>0.63</v>
      </c>
      <c r="J39" s="38">
        <v>0.26</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0.14000000000000001</v>
      </c>
      <c r="K40" s="22"/>
      <c r="L40" s="22"/>
      <c r="M40" s="22"/>
      <c r="N40" s="22"/>
      <c r="O40" s="22"/>
      <c r="P40" s="22"/>
    </row>
    <row r="41" spans="1:16" ht="39" customHeight="1" x14ac:dyDescent="0.15">
      <c r="A41" s="22"/>
      <c r="B41" s="35"/>
      <c r="C41" s="1242" t="s">
        <v>570</v>
      </c>
      <c r="D41" s="1243"/>
      <c r="E41" s="1244"/>
      <c r="F41" s="36">
        <v>0.06</v>
      </c>
      <c r="G41" s="37">
        <v>7.0000000000000007E-2</v>
      </c>
      <c r="H41" s="37">
        <v>0.06</v>
      </c>
      <c r="I41" s="37">
        <v>0.08</v>
      </c>
      <c r="J41" s="38">
        <v>7.0000000000000007E-2</v>
      </c>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WidCVyU5mvy3SYPOKFsGKmzcKnS7L0O2xykW9W9ptVoovIHxfpGsFJ86GS9p2/c5WYFq5r42/VeJnBKl/nzBg==" saltValue="xFpzXyHc2MC5ZLj9VOTe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SheetLayoutView="55" workbookViewId="0">
      <selection activeCell="L17" sqref="L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3408</v>
      </c>
      <c r="L45" s="60">
        <v>3221</v>
      </c>
      <c r="M45" s="60">
        <v>2763</v>
      </c>
      <c r="N45" s="60">
        <v>2581</v>
      </c>
      <c r="O45" s="61">
        <v>2601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2105</v>
      </c>
      <c r="L48" s="64">
        <v>1957</v>
      </c>
      <c r="M48" s="64">
        <v>1922</v>
      </c>
      <c r="N48" s="64">
        <v>1883</v>
      </c>
      <c r="O48" s="65">
        <v>1826</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108</v>
      </c>
      <c r="L49" s="64">
        <v>212</v>
      </c>
      <c r="M49" s="64">
        <v>213</v>
      </c>
      <c r="N49" s="64">
        <v>213</v>
      </c>
      <c r="O49" s="65">
        <v>213</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2</v>
      </c>
      <c r="L51" s="64">
        <v>1</v>
      </c>
      <c r="M51" s="64">
        <v>2</v>
      </c>
      <c r="N51" s="64">
        <v>1</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3870</v>
      </c>
      <c r="L52" s="64">
        <v>3735</v>
      </c>
      <c r="M52" s="64">
        <v>3597</v>
      </c>
      <c r="N52" s="64">
        <v>3632</v>
      </c>
      <c r="O52" s="65">
        <v>3645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1753</v>
      </c>
      <c r="L53" s="69">
        <v>1656</v>
      </c>
      <c r="M53" s="69">
        <v>1303</v>
      </c>
      <c r="N53" s="69">
        <v>1046</v>
      </c>
      <c r="O53" s="70">
        <v>996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579</v>
      </c>
      <c r="L57" s="84" t="s">
        <v>515</v>
      </c>
      <c r="M57" s="84" t="s">
        <v>515</v>
      </c>
      <c r="N57" s="84" t="s">
        <v>515</v>
      </c>
      <c r="O57" s="85" t="s">
        <v>515</v>
      </c>
    </row>
    <row r="58" spans="1:21" ht="31.5" customHeight="1" thickBot="1" x14ac:dyDescent="0.2">
      <c r="B58" s="1260"/>
      <c r="C58" s="1261"/>
      <c r="D58" s="1265" t="s">
        <v>27</v>
      </c>
      <c r="E58" s="1266"/>
      <c r="F58" s="1266"/>
      <c r="G58" s="1266"/>
      <c r="H58" s="1266"/>
      <c r="I58" s="1266"/>
      <c r="J58" s="1267"/>
      <c r="K58" s="86" t="s">
        <v>580</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9R/QfcMvau80pLnwPSnqb8/0UwfgYdzS1scW5IAGr8jgqUknEma1WlNYX+VjceyUMDbkZM4G+evWxj6RV8fQ==" saltValue="JVhyvNtHKL+vMTKNT/vv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9" zoomScaleSheetLayoutView="100" workbookViewId="0">
      <selection activeCell="L17" sqref="L1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31178</v>
      </c>
      <c r="J41" s="104">
        <v>30009</v>
      </c>
      <c r="K41" s="104">
        <v>30258</v>
      </c>
      <c r="L41" s="104">
        <v>30655</v>
      </c>
      <c r="M41" s="105">
        <v>31076</v>
      </c>
    </row>
    <row r="42" spans="2:13" ht="27.75" customHeight="1" x14ac:dyDescent="0.15">
      <c r="B42" s="1278"/>
      <c r="C42" s="1279"/>
      <c r="D42" s="106"/>
      <c r="E42" s="1282" t="s">
        <v>32</v>
      </c>
      <c r="F42" s="1282"/>
      <c r="G42" s="1282"/>
      <c r="H42" s="1283"/>
      <c r="I42" s="107" t="s">
        <v>515</v>
      </c>
      <c r="J42" s="108" t="s">
        <v>515</v>
      </c>
      <c r="K42" s="108" t="s">
        <v>515</v>
      </c>
      <c r="L42" s="108" t="s">
        <v>515</v>
      </c>
      <c r="M42" s="109" t="s">
        <v>515</v>
      </c>
    </row>
    <row r="43" spans="2:13" ht="27.75" customHeight="1" x14ac:dyDescent="0.15">
      <c r="B43" s="1278"/>
      <c r="C43" s="1279"/>
      <c r="D43" s="106"/>
      <c r="E43" s="1282" t="s">
        <v>33</v>
      </c>
      <c r="F43" s="1282"/>
      <c r="G43" s="1282"/>
      <c r="H43" s="1283"/>
      <c r="I43" s="107">
        <v>27004</v>
      </c>
      <c r="J43" s="108">
        <v>25625</v>
      </c>
      <c r="K43" s="108">
        <v>23840</v>
      </c>
      <c r="L43" s="108">
        <v>21797</v>
      </c>
      <c r="M43" s="109">
        <v>20252</v>
      </c>
    </row>
    <row r="44" spans="2:13" ht="27.75" customHeight="1" x14ac:dyDescent="0.15">
      <c r="B44" s="1278"/>
      <c r="C44" s="1279"/>
      <c r="D44" s="106"/>
      <c r="E44" s="1282" t="s">
        <v>34</v>
      </c>
      <c r="F44" s="1282"/>
      <c r="G44" s="1282"/>
      <c r="H44" s="1283"/>
      <c r="I44" s="107">
        <v>2215</v>
      </c>
      <c r="J44" s="108">
        <v>2035</v>
      </c>
      <c r="K44" s="108">
        <v>1839</v>
      </c>
      <c r="L44" s="108">
        <v>1642</v>
      </c>
      <c r="M44" s="109">
        <v>1443</v>
      </c>
    </row>
    <row r="45" spans="2:13" ht="27.75" customHeight="1" x14ac:dyDescent="0.15">
      <c r="B45" s="1278"/>
      <c r="C45" s="1279"/>
      <c r="D45" s="106"/>
      <c r="E45" s="1282" t="s">
        <v>35</v>
      </c>
      <c r="F45" s="1282"/>
      <c r="G45" s="1282"/>
      <c r="H45" s="1283"/>
      <c r="I45" s="107">
        <v>2759</v>
      </c>
      <c r="J45" s="108">
        <v>2773</v>
      </c>
      <c r="K45" s="108">
        <v>2909</v>
      </c>
      <c r="L45" s="108">
        <v>2658</v>
      </c>
      <c r="M45" s="109">
        <v>2720</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5721</v>
      </c>
      <c r="J50" s="108">
        <v>5688</v>
      </c>
      <c r="K50" s="108">
        <v>5692</v>
      </c>
      <c r="L50" s="108">
        <v>5997</v>
      </c>
      <c r="M50" s="109">
        <v>5628</v>
      </c>
    </row>
    <row r="51" spans="2:13" ht="27.75" customHeight="1" x14ac:dyDescent="0.15">
      <c r="B51" s="1278"/>
      <c r="C51" s="1279"/>
      <c r="D51" s="106"/>
      <c r="E51" s="1282" t="s">
        <v>42</v>
      </c>
      <c r="F51" s="1282"/>
      <c r="G51" s="1282"/>
      <c r="H51" s="1283"/>
      <c r="I51" s="107">
        <v>2486</v>
      </c>
      <c r="J51" s="108">
        <v>2313</v>
      </c>
      <c r="K51" s="108">
        <v>2132</v>
      </c>
      <c r="L51" s="108">
        <v>1956</v>
      </c>
      <c r="M51" s="109">
        <v>571</v>
      </c>
    </row>
    <row r="52" spans="2:13" ht="27.75" customHeight="1" x14ac:dyDescent="0.15">
      <c r="B52" s="1280"/>
      <c r="C52" s="1281"/>
      <c r="D52" s="106"/>
      <c r="E52" s="1282" t="s">
        <v>43</v>
      </c>
      <c r="F52" s="1282"/>
      <c r="G52" s="1282"/>
      <c r="H52" s="1283"/>
      <c r="I52" s="107">
        <v>40449</v>
      </c>
      <c r="J52" s="108">
        <v>39398</v>
      </c>
      <c r="K52" s="108">
        <v>38277</v>
      </c>
      <c r="L52" s="108">
        <v>37151</v>
      </c>
      <c r="M52" s="109">
        <v>36186</v>
      </c>
    </row>
    <row r="53" spans="2:13" ht="27.75" customHeight="1" thickBot="1" x14ac:dyDescent="0.2">
      <c r="B53" s="1284" t="s">
        <v>44</v>
      </c>
      <c r="C53" s="1285"/>
      <c r="D53" s="113"/>
      <c r="E53" s="1286" t="s">
        <v>45</v>
      </c>
      <c r="F53" s="1286"/>
      <c r="G53" s="1286"/>
      <c r="H53" s="1287"/>
      <c r="I53" s="114">
        <v>14501</v>
      </c>
      <c r="J53" s="115">
        <v>13043</v>
      </c>
      <c r="K53" s="115">
        <v>12744</v>
      </c>
      <c r="L53" s="115">
        <v>11647</v>
      </c>
      <c r="M53" s="116">
        <v>13106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FAIgdK80AS4UONJ1ADORw6suEjM3CYpQM/g63yjlfKxMFDoFnh4j3qDZW5ff2vYJBw32lLZLz3miL9LpSnnrA==" saltValue="D/yPM7iWjuZw4eeg2Ke/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L17" sqref="L1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3103</v>
      </c>
      <c r="G55" s="128">
        <v>3110</v>
      </c>
      <c r="H55" s="129">
        <v>2716</v>
      </c>
    </row>
    <row r="56" spans="2:8" ht="52.5" customHeight="1" x14ac:dyDescent="0.15">
      <c r="B56" s="130"/>
      <c r="C56" s="1305" t="s">
        <v>49</v>
      </c>
      <c r="D56" s="1305"/>
      <c r="E56" s="1306"/>
      <c r="F56" s="131">
        <v>167</v>
      </c>
      <c r="G56" s="131">
        <v>177</v>
      </c>
      <c r="H56" s="132">
        <v>169</v>
      </c>
    </row>
    <row r="57" spans="2:8" ht="53.25" customHeight="1" x14ac:dyDescent="0.15">
      <c r="B57" s="130"/>
      <c r="C57" s="1307" t="s">
        <v>50</v>
      </c>
      <c r="D57" s="1307"/>
      <c r="E57" s="1308"/>
      <c r="F57" s="133">
        <v>4573</v>
      </c>
      <c r="G57" s="133">
        <v>4170</v>
      </c>
      <c r="H57" s="134">
        <v>3990</v>
      </c>
    </row>
    <row r="58" spans="2:8" ht="45.75" customHeight="1" x14ac:dyDescent="0.15">
      <c r="B58" s="135"/>
      <c r="C58" s="1295" t="s">
        <v>581</v>
      </c>
      <c r="D58" s="1296"/>
      <c r="E58" s="1297"/>
      <c r="F58" s="136">
        <v>2506</v>
      </c>
      <c r="G58" s="136">
        <v>2081</v>
      </c>
      <c r="H58" s="137">
        <v>1929</v>
      </c>
    </row>
    <row r="59" spans="2:8" ht="45.75" customHeight="1" x14ac:dyDescent="0.15">
      <c r="B59" s="135"/>
      <c r="C59" s="1295" t="s">
        <v>582</v>
      </c>
      <c r="D59" s="1296"/>
      <c r="E59" s="1297"/>
      <c r="F59" s="136">
        <v>713</v>
      </c>
      <c r="G59" s="136">
        <v>713</v>
      </c>
      <c r="H59" s="137">
        <v>714</v>
      </c>
    </row>
    <row r="60" spans="2:8" ht="45.75" customHeight="1" x14ac:dyDescent="0.15">
      <c r="B60" s="135"/>
      <c r="C60" s="1295" t="s">
        <v>583</v>
      </c>
      <c r="D60" s="1296"/>
      <c r="E60" s="1297"/>
      <c r="F60" s="136">
        <v>638</v>
      </c>
      <c r="G60" s="136">
        <v>641</v>
      </c>
      <c r="H60" s="137">
        <v>607</v>
      </c>
    </row>
    <row r="61" spans="2:8" ht="45.75" customHeight="1" x14ac:dyDescent="0.15">
      <c r="B61" s="135"/>
      <c r="C61" s="1295" t="s">
        <v>584</v>
      </c>
      <c r="D61" s="1296"/>
      <c r="E61" s="1297"/>
      <c r="F61" s="136">
        <v>420</v>
      </c>
      <c r="G61" s="136">
        <v>420</v>
      </c>
      <c r="H61" s="137">
        <v>420</v>
      </c>
    </row>
    <row r="62" spans="2:8" ht="45.75" customHeight="1" thickBot="1" x14ac:dyDescent="0.2">
      <c r="B62" s="138"/>
      <c r="C62" s="1298" t="s">
        <v>585</v>
      </c>
      <c r="D62" s="1299"/>
      <c r="E62" s="1300"/>
      <c r="F62" s="139">
        <v>124</v>
      </c>
      <c r="G62" s="139">
        <v>132</v>
      </c>
      <c r="H62" s="140">
        <v>150</v>
      </c>
    </row>
    <row r="63" spans="2:8" ht="52.5" customHeight="1" thickBot="1" x14ac:dyDescent="0.2">
      <c r="B63" s="141"/>
      <c r="C63" s="1301" t="s">
        <v>51</v>
      </c>
      <c r="D63" s="1301"/>
      <c r="E63" s="1302"/>
      <c r="F63" s="142">
        <v>7843</v>
      </c>
      <c r="G63" s="142">
        <v>7457</v>
      </c>
      <c r="H63" s="143">
        <v>6876</v>
      </c>
    </row>
    <row r="64" spans="2:8" ht="15" customHeight="1" x14ac:dyDescent="0.15"/>
  </sheetData>
  <sheetProtection algorithmName="SHA-512" hashValue="wYuBczmYiO9wYu092DVZGmLqomerRlzvha3kfTX1qWyLcGHLa4RQ5PoWsHi6cRGB6SxBKPIZm+vIsZ4O7SZe1Q==" saltValue="0wv87E8tivueV/udhqP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BJ60" sqref="BJ6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602</v>
      </c>
      <c r="BC51" s="1312"/>
      <c r="BD51" s="1312"/>
      <c r="BE51" s="1312"/>
      <c r="BF51" s="1312"/>
      <c r="BG51" s="1312"/>
      <c r="BH51" s="1312"/>
      <c r="BI51" s="1312"/>
      <c r="BJ51" s="1312"/>
      <c r="BK51" s="1312"/>
      <c r="BL51" s="1312"/>
      <c r="BM51" s="1312"/>
      <c r="BN51" s="1312"/>
      <c r="BO51" s="1312"/>
      <c r="BP51" s="1309">
        <v>122.8</v>
      </c>
      <c r="BQ51" s="1309"/>
      <c r="BR51" s="1309"/>
      <c r="BS51" s="1309"/>
      <c r="BT51" s="1309"/>
      <c r="BU51" s="1309"/>
      <c r="BV51" s="1309"/>
      <c r="BW51" s="1309"/>
      <c r="BX51" s="1309">
        <v>110.6</v>
      </c>
      <c r="BY51" s="1309"/>
      <c r="BZ51" s="1309"/>
      <c r="CA51" s="1309"/>
      <c r="CB51" s="1309"/>
      <c r="CC51" s="1309"/>
      <c r="CD51" s="1309"/>
      <c r="CE51" s="1309"/>
      <c r="CF51" s="1309">
        <v>111.1</v>
      </c>
      <c r="CG51" s="1309"/>
      <c r="CH51" s="1309"/>
      <c r="CI51" s="1309"/>
      <c r="CJ51" s="1309"/>
      <c r="CK51" s="1309"/>
      <c r="CL51" s="1309"/>
      <c r="CM51" s="1309"/>
      <c r="CN51" s="1309">
        <v>102.6</v>
      </c>
      <c r="CO51" s="1309"/>
      <c r="CP51" s="1309"/>
      <c r="CQ51" s="1309"/>
      <c r="CR51" s="1309"/>
      <c r="CS51" s="1309"/>
      <c r="CT51" s="1309"/>
      <c r="CU51" s="1309"/>
      <c r="CV51" s="1309">
        <v>116.3</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603</v>
      </c>
      <c r="BC53" s="1312"/>
      <c r="BD53" s="1312"/>
      <c r="BE53" s="1312"/>
      <c r="BF53" s="1312"/>
      <c r="BG53" s="1312"/>
      <c r="BH53" s="1312"/>
      <c r="BI53" s="1312"/>
      <c r="BJ53" s="1312"/>
      <c r="BK53" s="1312"/>
      <c r="BL53" s="1312"/>
      <c r="BM53" s="1312"/>
      <c r="BN53" s="1312"/>
      <c r="BO53" s="1312"/>
      <c r="BP53" s="1309">
        <v>58.1</v>
      </c>
      <c r="BQ53" s="1309"/>
      <c r="BR53" s="1309"/>
      <c r="BS53" s="1309"/>
      <c r="BT53" s="1309"/>
      <c r="BU53" s="1309"/>
      <c r="BV53" s="1309"/>
      <c r="BW53" s="1309"/>
      <c r="BX53" s="1309">
        <v>59.8</v>
      </c>
      <c r="BY53" s="1309"/>
      <c r="BZ53" s="1309"/>
      <c r="CA53" s="1309"/>
      <c r="CB53" s="1309"/>
      <c r="CC53" s="1309"/>
      <c r="CD53" s="1309"/>
      <c r="CE53" s="1309"/>
      <c r="CF53" s="1309">
        <v>60.5</v>
      </c>
      <c r="CG53" s="1309"/>
      <c r="CH53" s="1309"/>
      <c r="CI53" s="1309"/>
      <c r="CJ53" s="1309"/>
      <c r="CK53" s="1309"/>
      <c r="CL53" s="1309"/>
      <c r="CM53" s="1309"/>
      <c r="CN53" s="1309">
        <v>61.6</v>
      </c>
      <c r="CO53" s="1309"/>
      <c r="CP53" s="1309"/>
      <c r="CQ53" s="1309"/>
      <c r="CR53" s="1309"/>
      <c r="CS53" s="1309"/>
      <c r="CT53" s="1309"/>
      <c r="CU53" s="1309"/>
      <c r="CV53" s="1309">
        <v>61.9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604</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603</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v>122.8</v>
      </c>
      <c r="BQ73" s="1309"/>
      <c r="BR73" s="1309"/>
      <c r="BS73" s="1309"/>
      <c r="BT73" s="1309"/>
      <c r="BU73" s="1309"/>
      <c r="BV73" s="1309"/>
      <c r="BW73" s="1309"/>
      <c r="BX73" s="1309">
        <v>110.6</v>
      </c>
      <c r="BY73" s="1309"/>
      <c r="BZ73" s="1309"/>
      <c r="CA73" s="1309"/>
      <c r="CB73" s="1309"/>
      <c r="CC73" s="1309"/>
      <c r="CD73" s="1309"/>
      <c r="CE73" s="1309"/>
      <c r="CF73" s="1309">
        <v>111.1</v>
      </c>
      <c r="CG73" s="1309"/>
      <c r="CH73" s="1309"/>
      <c r="CI73" s="1309"/>
      <c r="CJ73" s="1309"/>
      <c r="CK73" s="1309"/>
      <c r="CL73" s="1309"/>
      <c r="CM73" s="1309"/>
      <c r="CN73" s="1309">
        <v>102.6</v>
      </c>
      <c r="CO73" s="1309"/>
      <c r="CP73" s="1309"/>
      <c r="CQ73" s="1309"/>
      <c r="CR73" s="1309"/>
      <c r="CS73" s="1309"/>
      <c r="CT73" s="1309"/>
      <c r="CU73" s="1309"/>
      <c r="CV73" s="1309">
        <v>116.3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09">
        <v>15</v>
      </c>
      <c r="BQ75" s="1309"/>
      <c r="BR75" s="1309"/>
      <c r="BS75" s="1309"/>
      <c r="BT75" s="1309"/>
      <c r="BU75" s="1309"/>
      <c r="BV75" s="1309"/>
      <c r="BW75" s="1309"/>
      <c r="BX75" s="1309">
        <v>14.5</v>
      </c>
      <c r="BY75" s="1309"/>
      <c r="BZ75" s="1309"/>
      <c r="CA75" s="1309"/>
      <c r="CB75" s="1309"/>
      <c r="CC75" s="1309"/>
      <c r="CD75" s="1309"/>
      <c r="CE75" s="1309"/>
      <c r="CF75" s="1309">
        <v>13.4</v>
      </c>
      <c r="CG75" s="1309"/>
      <c r="CH75" s="1309"/>
      <c r="CI75" s="1309"/>
      <c r="CJ75" s="1309"/>
      <c r="CK75" s="1309"/>
      <c r="CL75" s="1309"/>
      <c r="CM75" s="1309"/>
      <c r="CN75" s="1309">
        <v>11.5</v>
      </c>
      <c r="CO75" s="1309"/>
      <c r="CP75" s="1309"/>
      <c r="CQ75" s="1309"/>
      <c r="CR75" s="1309"/>
      <c r="CS75" s="1309"/>
      <c r="CT75" s="1309"/>
      <c r="CU75" s="1309"/>
      <c r="CV75" s="1309">
        <v>9.8000000000000007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604</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607</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GOxpbHuisWFdH85CDsQqYOOnsj2K40sOqF2H9/bkTOMsLgMEhewM+6JfhcIcCnXRDDKwxIVE/eOLy7mEtxvGw==" saltValue="ENqP7X4KU6LF8m7Djjzs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BJ60" sqref="BJ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608</v>
      </c>
    </row>
  </sheetData>
  <sheetProtection algorithmName="SHA-512" hashValue="r8vYbcu6EQN09htLk4d18KDudTdBVaH2HN93THjDBPtaGv9gfN0m2SOsNwUDRWLqtrbn8FIZETypaHK0jYO5bQ==" saltValue="khf9j7T8WAeaIQ+7okZWO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J60" sqref="BJ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609</v>
      </c>
    </row>
  </sheetData>
  <sheetProtection algorithmName="SHA-512" hashValue="N8x+Ph4KnOgOj0iv1RW80u3qhOP8OdBBdbahAGNuDAtyisns2MkShadlP69HhowZrODlvO+9fef0EYqnOPJ1Vw==" saltValue="aCIJHBeobI5mJAy+6VgCT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76630</v>
      </c>
      <c r="E3" s="162"/>
      <c r="F3" s="163">
        <v>81768</v>
      </c>
      <c r="G3" s="164"/>
      <c r="H3" s="165"/>
    </row>
    <row r="4" spans="1:8" x14ac:dyDescent="0.15">
      <c r="A4" s="166"/>
      <c r="B4" s="167"/>
      <c r="C4" s="168"/>
      <c r="D4" s="169">
        <v>52647</v>
      </c>
      <c r="E4" s="170"/>
      <c r="F4" s="171">
        <v>37917</v>
      </c>
      <c r="G4" s="172"/>
      <c r="H4" s="173"/>
    </row>
    <row r="5" spans="1:8" x14ac:dyDescent="0.15">
      <c r="A5" s="154" t="s">
        <v>548</v>
      </c>
      <c r="B5" s="159"/>
      <c r="C5" s="160"/>
      <c r="D5" s="161">
        <v>62743</v>
      </c>
      <c r="E5" s="162"/>
      <c r="F5" s="163">
        <v>65876</v>
      </c>
      <c r="G5" s="164"/>
      <c r="H5" s="165"/>
    </row>
    <row r="6" spans="1:8" x14ac:dyDescent="0.15">
      <c r="A6" s="166"/>
      <c r="B6" s="167"/>
      <c r="C6" s="168"/>
      <c r="D6" s="169">
        <v>46408</v>
      </c>
      <c r="E6" s="170"/>
      <c r="F6" s="171">
        <v>36484</v>
      </c>
      <c r="G6" s="172"/>
      <c r="H6" s="173"/>
    </row>
    <row r="7" spans="1:8" x14ac:dyDescent="0.15">
      <c r="A7" s="154" t="s">
        <v>549</v>
      </c>
      <c r="B7" s="159"/>
      <c r="C7" s="160"/>
      <c r="D7" s="161">
        <v>77993</v>
      </c>
      <c r="E7" s="162"/>
      <c r="F7" s="163">
        <v>68468</v>
      </c>
      <c r="G7" s="164"/>
      <c r="H7" s="165"/>
    </row>
    <row r="8" spans="1:8" x14ac:dyDescent="0.15">
      <c r="A8" s="166"/>
      <c r="B8" s="167"/>
      <c r="C8" s="168"/>
      <c r="D8" s="169">
        <v>46244</v>
      </c>
      <c r="E8" s="170"/>
      <c r="F8" s="171">
        <v>34140</v>
      </c>
      <c r="G8" s="172"/>
      <c r="H8" s="173"/>
    </row>
    <row r="9" spans="1:8" x14ac:dyDescent="0.15">
      <c r="A9" s="154" t="s">
        <v>550</v>
      </c>
      <c r="B9" s="159"/>
      <c r="C9" s="160"/>
      <c r="D9" s="161">
        <v>75825</v>
      </c>
      <c r="E9" s="162"/>
      <c r="F9" s="163">
        <v>69729</v>
      </c>
      <c r="G9" s="164"/>
      <c r="H9" s="165"/>
    </row>
    <row r="10" spans="1:8" x14ac:dyDescent="0.15">
      <c r="A10" s="166"/>
      <c r="B10" s="167"/>
      <c r="C10" s="168"/>
      <c r="D10" s="169">
        <v>55050</v>
      </c>
      <c r="E10" s="170"/>
      <c r="F10" s="171">
        <v>38908</v>
      </c>
      <c r="G10" s="172"/>
      <c r="H10" s="173"/>
    </row>
    <row r="11" spans="1:8" x14ac:dyDescent="0.15">
      <c r="A11" s="154" t="s">
        <v>551</v>
      </c>
      <c r="B11" s="159"/>
      <c r="C11" s="160"/>
      <c r="D11" s="161">
        <v>75186</v>
      </c>
      <c r="E11" s="162"/>
      <c r="F11" s="163">
        <v>74581</v>
      </c>
      <c r="G11" s="164"/>
      <c r="H11" s="165"/>
    </row>
    <row r="12" spans="1:8" x14ac:dyDescent="0.15">
      <c r="A12" s="166"/>
      <c r="B12" s="167"/>
      <c r="C12" s="174"/>
      <c r="D12" s="169">
        <v>61030</v>
      </c>
      <c r="E12" s="170"/>
      <c r="F12" s="171">
        <v>41563</v>
      </c>
      <c r="G12" s="172"/>
      <c r="H12" s="173"/>
    </row>
    <row r="13" spans="1:8" x14ac:dyDescent="0.15">
      <c r="A13" s="154"/>
      <c r="B13" s="159"/>
      <c r="C13" s="175"/>
      <c r="D13" s="176">
        <v>73675</v>
      </c>
      <c r="E13" s="177"/>
      <c r="F13" s="178">
        <v>72084</v>
      </c>
      <c r="G13" s="179"/>
      <c r="H13" s="165"/>
    </row>
    <row r="14" spans="1:8" x14ac:dyDescent="0.15">
      <c r="A14" s="166"/>
      <c r="B14" s="167"/>
      <c r="C14" s="168"/>
      <c r="D14" s="169">
        <v>52276</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6.55</v>
      </c>
      <c r="C19" s="180">
        <f>ROUND(VALUE(SUBSTITUTE(実質収支比率等に係る経年分析!G$48,"▲","-")),2)</f>
        <v>2.92</v>
      </c>
      <c r="D19" s="180">
        <f>ROUND(VALUE(SUBSTITUTE(実質収支比率等に係る経年分析!H$48,"▲","-")),2)</f>
        <v>3.01</v>
      </c>
      <c r="E19" s="180">
        <f>ROUND(VALUE(SUBSTITUTE(実質収支比率等に係る経年分析!I$48,"▲","-")),2)</f>
        <v>2.95</v>
      </c>
      <c r="F19" s="180">
        <f>ROUND(VALUE(SUBSTITUTE(実質収支比率等に係る経年分析!J$48,"▲","-")),2)</f>
        <v>4.0599999999999996</v>
      </c>
    </row>
    <row r="20" spans="1:11" x14ac:dyDescent="0.15">
      <c r="A20" s="180" t="s">
        <v>55</v>
      </c>
      <c r="B20" s="180">
        <f>ROUND(VALUE(SUBSTITUTE(実質収支比率等に係る経年分析!F$47,"▲","-")),2)</f>
        <v>19.93</v>
      </c>
      <c r="C20" s="180">
        <f>ROUND(VALUE(SUBSTITUTE(実質収支比率等に係る経年分析!G$47,"▲","-")),2)</f>
        <v>20.18</v>
      </c>
      <c r="D20" s="180">
        <f>ROUND(VALUE(SUBSTITUTE(実質収支比率等に係る経年分析!H$47,"▲","-")),2)</f>
        <v>20.84</v>
      </c>
      <c r="E20" s="180">
        <f>ROUND(VALUE(SUBSTITUTE(実質収支比率等に係る経年分析!I$47,"▲","-")),2)</f>
        <v>20.99</v>
      </c>
      <c r="F20" s="180">
        <f>ROUND(VALUE(SUBSTITUTE(実質収支比率等に係る経年分析!J$47,"▲","-")),2)</f>
        <v>18.420000000000002</v>
      </c>
    </row>
    <row r="21" spans="1:11" x14ac:dyDescent="0.15">
      <c r="A21" s="180" t="s">
        <v>56</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2.67</v>
      </c>
      <c r="F21" s="180">
        <f>IF(ISNUMBER(VALUE(SUBSTITUTE(実質収支比率等に係る経年分析!J$49,"▲","-"))),ROUND(VALUE(SUBSTITUTE(実質収支比率等に係る経年分析!J$49,"▲","-")),2),NA())</f>
        <v>-0.09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0.98</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1.1599999999999999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農業共済事業特別会計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4.0599999999999996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3870</v>
      </c>
      <c r="E42" s="182"/>
      <c r="F42" s="182"/>
      <c r="G42" s="182">
        <f>'実質公債費比率（分子）の構造'!L$52</f>
        <v>3735</v>
      </c>
      <c r="H42" s="182"/>
      <c r="I42" s="182"/>
      <c r="J42" s="182">
        <f>'実質公債費比率（分子）の構造'!M$52</f>
        <v>3597</v>
      </c>
      <c r="K42" s="182"/>
      <c r="L42" s="182"/>
      <c r="M42" s="182">
        <f>'実質公債費比率（分子）の構造'!N$52</f>
        <v>3632</v>
      </c>
      <c r="N42" s="182"/>
      <c r="O42" s="182"/>
      <c r="P42" s="182">
        <f>'実質公債費比率（分子）の構造'!O$52</f>
        <v>3645</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108</v>
      </c>
      <c r="C45" s="182"/>
      <c r="D45" s="182"/>
      <c r="E45" s="182">
        <f>'実質公債費比率（分子）の構造'!L$49</f>
        <v>212</v>
      </c>
      <c r="F45" s="182"/>
      <c r="G45" s="182"/>
      <c r="H45" s="182">
        <f>'実質公債費比率（分子）の構造'!M$49</f>
        <v>213</v>
      </c>
      <c r="I45" s="182"/>
      <c r="J45" s="182"/>
      <c r="K45" s="182">
        <f>'実質公債費比率（分子）の構造'!N$49</f>
        <v>213</v>
      </c>
      <c r="L45" s="182"/>
      <c r="M45" s="182"/>
      <c r="N45" s="182">
        <f>'実質公債費比率（分子）の構造'!O$49</f>
        <v>213</v>
      </c>
      <c r="O45" s="182"/>
      <c r="P45" s="182"/>
    </row>
    <row r="46" spans="1:16" x14ac:dyDescent="0.15">
      <c r="A46" s="182" t="s">
        <v>67</v>
      </c>
      <c r="B46" s="182">
        <f>'実質公債費比率（分子）の構造'!K$48</f>
        <v>2105</v>
      </c>
      <c r="C46" s="182"/>
      <c r="D46" s="182"/>
      <c r="E46" s="182">
        <f>'実質公債費比率（分子）の構造'!L$48</f>
        <v>1957</v>
      </c>
      <c r="F46" s="182"/>
      <c r="G46" s="182"/>
      <c r="H46" s="182">
        <f>'実質公債費比率（分子）の構造'!M$48</f>
        <v>1922</v>
      </c>
      <c r="I46" s="182"/>
      <c r="J46" s="182"/>
      <c r="K46" s="182">
        <f>'実質公債費比率（分子）の構造'!N$48</f>
        <v>1883</v>
      </c>
      <c r="L46" s="182"/>
      <c r="M46" s="182"/>
      <c r="N46" s="182">
        <f>'実質公債費比率（分子）の構造'!O$48</f>
        <v>1826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3408</v>
      </c>
      <c r="C49" s="182"/>
      <c r="D49" s="182"/>
      <c r="E49" s="182">
        <f>'実質公債費比率（分子）の構造'!L$45</f>
        <v>3221</v>
      </c>
      <c r="F49" s="182"/>
      <c r="G49" s="182"/>
      <c r="H49" s="182">
        <f>'実質公債費比率（分子）の構造'!M$45</f>
        <v>2763</v>
      </c>
      <c r="I49" s="182"/>
      <c r="J49" s="182"/>
      <c r="K49" s="182">
        <f>'実質公債費比率（分子）の構造'!N$45</f>
        <v>2581</v>
      </c>
      <c r="L49" s="182"/>
      <c r="M49" s="182"/>
      <c r="N49" s="182">
        <f>'実質公債費比率（分子）の構造'!O$45</f>
        <v>2601</v>
      </c>
      <c r="O49" s="182"/>
      <c r="P49" s="182"/>
    </row>
    <row r="50" spans="1:16" x14ac:dyDescent="0.15">
      <c r="A50" s="182" t="s">
        <v>71</v>
      </c>
      <c r="B50" s="182" t="e">
        <f>NA()</f>
        <v>#N/A</v>
      </c>
      <c r="C50" s="182">
        <f>IF(ISNUMBER('実質公債費比率（分子）の構造'!K$53),'実質公債費比率（分子）の構造'!K$53,NA())</f>
        <v>1753</v>
      </c>
      <c r="D50" s="182" t="e">
        <f>NA()</f>
        <v>#N/A</v>
      </c>
      <c r="E50" s="182" t="e">
        <f>NA()</f>
        <v>#N/A</v>
      </c>
      <c r="F50" s="182">
        <f>IF(ISNUMBER('実質公債費比率（分子）の構造'!L$53),'実質公債費比率（分子）の構造'!L$53,NA())</f>
        <v>1656</v>
      </c>
      <c r="G50" s="182" t="e">
        <f>NA()</f>
        <v>#N/A</v>
      </c>
      <c r="H50" s="182" t="e">
        <f>NA()</f>
        <v>#N/A</v>
      </c>
      <c r="I50" s="182">
        <f>IF(ISNUMBER('実質公債費比率（分子）の構造'!M$53),'実質公債費比率（分子）の構造'!M$53,NA())</f>
        <v>1303</v>
      </c>
      <c r="J50" s="182" t="e">
        <f>NA()</f>
        <v>#N/A</v>
      </c>
      <c r="K50" s="182" t="e">
        <f>NA()</f>
        <v>#N/A</v>
      </c>
      <c r="L50" s="182">
        <f>IF(ISNUMBER('実質公債費比率（分子）の構造'!N$53),'実質公債費比率（分子）の構造'!N$53,NA())</f>
        <v>1046</v>
      </c>
      <c r="M50" s="182" t="e">
        <f>NA()</f>
        <v>#N/A</v>
      </c>
      <c r="N50" s="182" t="e">
        <f>NA()</f>
        <v>#N/A</v>
      </c>
      <c r="O50" s="182">
        <f>IF(ISNUMBER('実質公債費比率（分子）の構造'!O$53),'実質公債費比率（分子）の構造'!O$53,NA())</f>
        <v>996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40449</v>
      </c>
      <c r="E56" s="181"/>
      <c r="F56" s="181"/>
      <c r="G56" s="181">
        <f>'将来負担比率（分子）の構造'!J$52</f>
        <v>39398</v>
      </c>
      <c r="H56" s="181"/>
      <c r="I56" s="181"/>
      <c r="J56" s="181">
        <f>'将来負担比率（分子）の構造'!K$52</f>
        <v>38277</v>
      </c>
      <c r="K56" s="181"/>
      <c r="L56" s="181"/>
      <c r="M56" s="181">
        <f>'将来負担比率（分子）の構造'!L$52</f>
        <v>37151</v>
      </c>
      <c r="N56" s="181"/>
      <c r="O56" s="181"/>
      <c r="P56" s="181">
        <f>'将来負担比率（分子）の構造'!M$52</f>
        <v>36186</v>
      </c>
    </row>
    <row r="57" spans="1:16" x14ac:dyDescent="0.15">
      <c r="A57" s="181" t="s">
        <v>42</v>
      </c>
      <c r="B57" s="181"/>
      <c r="C57" s="181"/>
      <c r="D57" s="181">
        <f>'将来負担比率（分子）の構造'!I$51</f>
        <v>2486</v>
      </c>
      <c r="E57" s="181"/>
      <c r="F57" s="181"/>
      <c r="G57" s="181">
        <f>'将来負担比率（分子）の構造'!J$51</f>
        <v>2313</v>
      </c>
      <c r="H57" s="181"/>
      <c r="I57" s="181"/>
      <c r="J57" s="181">
        <f>'将来負担比率（分子）の構造'!K$51</f>
        <v>2132</v>
      </c>
      <c r="K57" s="181"/>
      <c r="L57" s="181"/>
      <c r="M57" s="181">
        <f>'将来負担比率（分子）の構造'!L$51</f>
        <v>1956</v>
      </c>
      <c r="N57" s="181"/>
      <c r="O57" s="181"/>
      <c r="P57" s="181">
        <f>'将来負担比率（分子）の構造'!M$51</f>
        <v>571</v>
      </c>
    </row>
    <row r="58" spans="1:16" x14ac:dyDescent="0.15">
      <c r="A58" s="181" t="s">
        <v>41</v>
      </c>
      <c r="B58" s="181"/>
      <c r="C58" s="181"/>
      <c r="D58" s="181">
        <f>'将来負担比率（分子）の構造'!I$50</f>
        <v>5721</v>
      </c>
      <c r="E58" s="181"/>
      <c r="F58" s="181"/>
      <c r="G58" s="181">
        <f>'将来負担比率（分子）の構造'!J$50</f>
        <v>5688</v>
      </c>
      <c r="H58" s="181"/>
      <c r="I58" s="181"/>
      <c r="J58" s="181">
        <f>'将来負担比率（分子）の構造'!K$50</f>
        <v>5692</v>
      </c>
      <c r="K58" s="181"/>
      <c r="L58" s="181"/>
      <c r="M58" s="181">
        <f>'将来負担比率（分子）の構造'!L$50</f>
        <v>5997</v>
      </c>
      <c r="N58" s="181"/>
      <c r="O58" s="181"/>
      <c r="P58" s="181">
        <f>'将来負担比率（分子）の構造'!M$50</f>
        <v>5628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2759</v>
      </c>
      <c r="C62" s="181"/>
      <c r="D62" s="181"/>
      <c r="E62" s="181">
        <f>'将来負担比率（分子）の構造'!J$45</f>
        <v>2773</v>
      </c>
      <c r="F62" s="181"/>
      <c r="G62" s="181"/>
      <c r="H62" s="181">
        <f>'将来負担比率（分子）の構造'!K$45</f>
        <v>2909</v>
      </c>
      <c r="I62" s="181"/>
      <c r="J62" s="181"/>
      <c r="K62" s="181">
        <f>'将来負担比率（分子）の構造'!L$45</f>
        <v>2658</v>
      </c>
      <c r="L62" s="181"/>
      <c r="M62" s="181"/>
      <c r="N62" s="181">
        <f>'将来負担比率（分子）の構造'!M$45</f>
        <v>2720</v>
      </c>
      <c r="O62" s="181"/>
      <c r="P62" s="181"/>
    </row>
    <row r="63" spans="1:16" x14ac:dyDescent="0.15">
      <c r="A63" s="181" t="s">
        <v>34</v>
      </c>
      <c r="B63" s="181">
        <f>'将来負担比率（分子）の構造'!I$44</f>
        <v>2215</v>
      </c>
      <c r="C63" s="181"/>
      <c r="D63" s="181"/>
      <c r="E63" s="181">
        <f>'将来負担比率（分子）の構造'!J$44</f>
        <v>2035</v>
      </c>
      <c r="F63" s="181"/>
      <c r="G63" s="181"/>
      <c r="H63" s="181">
        <f>'将来負担比率（分子）の構造'!K$44</f>
        <v>1839</v>
      </c>
      <c r="I63" s="181"/>
      <c r="J63" s="181"/>
      <c r="K63" s="181">
        <f>'将来負担比率（分子）の構造'!L$44</f>
        <v>1642</v>
      </c>
      <c r="L63" s="181"/>
      <c r="M63" s="181"/>
      <c r="N63" s="181">
        <f>'将来負担比率（分子）の構造'!M$44</f>
        <v>1443</v>
      </c>
      <c r="O63" s="181"/>
      <c r="P63" s="181"/>
    </row>
    <row r="64" spans="1:16" x14ac:dyDescent="0.15">
      <c r="A64" s="181" t="s">
        <v>33</v>
      </c>
      <c r="B64" s="181">
        <f>'将来負担比率（分子）の構造'!I$43</f>
        <v>27004</v>
      </c>
      <c r="C64" s="181"/>
      <c r="D64" s="181"/>
      <c r="E64" s="181">
        <f>'将来負担比率（分子）の構造'!J$43</f>
        <v>25625</v>
      </c>
      <c r="F64" s="181"/>
      <c r="G64" s="181"/>
      <c r="H64" s="181">
        <f>'将来負担比率（分子）の構造'!K$43</f>
        <v>23840</v>
      </c>
      <c r="I64" s="181"/>
      <c r="J64" s="181"/>
      <c r="K64" s="181">
        <f>'将来負担比率（分子）の構造'!L$43</f>
        <v>21797</v>
      </c>
      <c r="L64" s="181"/>
      <c r="M64" s="181"/>
      <c r="N64" s="181">
        <f>'将来負担比率（分子）の構造'!M$43</f>
        <v>20252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31178</v>
      </c>
      <c r="C66" s="181"/>
      <c r="D66" s="181"/>
      <c r="E66" s="181">
        <f>'将来負担比率（分子）の構造'!J$41</f>
        <v>30009</v>
      </c>
      <c r="F66" s="181"/>
      <c r="G66" s="181"/>
      <c r="H66" s="181">
        <f>'将来負担比率（分子）の構造'!K$41</f>
        <v>30258</v>
      </c>
      <c r="I66" s="181"/>
      <c r="J66" s="181"/>
      <c r="K66" s="181">
        <f>'将来負担比率（分子）の構造'!L$41</f>
        <v>30655</v>
      </c>
      <c r="L66" s="181"/>
      <c r="M66" s="181"/>
      <c r="N66" s="181">
        <f>'将来負担比率（分子）の構造'!M$41</f>
        <v>31076</v>
      </c>
      <c r="O66" s="181"/>
      <c r="P66" s="181"/>
    </row>
    <row r="67" spans="1:16" x14ac:dyDescent="0.15">
      <c r="A67" s="181" t="s">
        <v>75</v>
      </c>
      <c r="B67" s="181" t="e">
        <f>NA()</f>
        <v>#N/A</v>
      </c>
      <c r="C67" s="181">
        <f>IF(ISNUMBER('将来負担比率（分子）の構造'!I$53), IF('将来負担比率（分子）の構造'!I$53 &lt; 0, 0, '将来負担比率（分子）の構造'!I$53), NA())</f>
        <v>14501</v>
      </c>
      <c r="D67" s="181" t="e">
        <f>NA()</f>
        <v>#N/A</v>
      </c>
      <c r="E67" s="181" t="e">
        <f>NA()</f>
        <v>#N/A</v>
      </c>
      <c r="F67" s="181">
        <f>IF(ISNUMBER('将来負担比率（分子）の構造'!J$53), IF('将来負担比率（分子）の構造'!J$53 &lt; 0, 0, '将来負担比率（分子）の構造'!J$53), NA())</f>
        <v>13043</v>
      </c>
      <c r="G67" s="181" t="e">
        <f>NA()</f>
        <v>#N/A</v>
      </c>
      <c r="H67" s="181" t="e">
        <f>NA()</f>
        <v>#N/A</v>
      </c>
      <c r="I67" s="181">
        <f>IF(ISNUMBER('将来負担比率（分子）の構造'!K$53), IF('将来負担比率（分子）の構造'!K$53 &lt; 0, 0, '将来負担比率（分子）の構造'!K$53), NA())</f>
        <v>12744</v>
      </c>
      <c r="J67" s="181" t="e">
        <f>NA()</f>
        <v>#N/A</v>
      </c>
      <c r="K67" s="181" t="e">
        <f>NA()</f>
        <v>#N/A</v>
      </c>
      <c r="L67" s="181">
        <f>IF(ISNUMBER('将来負担比率（分子）の構造'!L$53), IF('将来負担比率（分子）の構造'!L$53 &lt; 0, 0, '将来負担比率（分子）の構造'!L$53), NA())</f>
        <v>11647</v>
      </c>
      <c r="M67" s="181" t="e">
        <f>NA()</f>
        <v>#N/A</v>
      </c>
      <c r="N67" s="181" t="e">
        <f>NA()</f>
        <v>#N/A</v>
      </c>
      <c r="O67" s="181">
        <f>IF(ISNUMBER('将来負担比率（分子）の構造'!M$53), IF('将来負担比率（分子）の構造'!M$53 &lt; 0, 0, '将来負担比率（分子）の構造'!M$53), NA())</f>
        <v>13106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3103</v>
      </c>
      <c r="C72" s="185">
        <f>基金残高に係る経年分析!G55</f>
        <v>3110</v>
      </c>
      <c r="D72" s="185">
        <f>基金残高に係る経年分析!H55</f>
        <v>2716</v>
      </c>
    </row>
    <row r="73" spans="1:16" x14ac:dyDescent="0.15">
      <c r="A73" s="184" t="s">
        <v>78</v>
      </c>
      <c r="B73" s="185">
        <f>基金残高に係る経年分析!F56</f>
        <v>167</v>
      </c>
      <c r="C73" s="185">
        <f>基金残高に係る経年分析!G56</f>
        <v>177</v>
      </c>
      <c r="D73" s="185">
        <f>基金残高に係る経年分析!H56</f>
        <v>169</v>
      </c>
    </row>
    <row r="74" spans="1:16" x14ac:dyDescent="0.15">
      <c r="A74" s="184" t="s">
        <v>79</v>
      </c>
      <c r="B74" s="185">
        <f>基金残高に係る経年分析!F57</f>
        <v>4573</v>
      </c>
      <c r="C74" s="185">
        <f>基金残高に係る経年分析!G57</f>
        <v>4170</v>
      </c>
      <c r="D74" s="185">
        <f>基金残高に係る経年分析!H57</f>
        <v>3990</v>
      </c>
    </row>
  </sheetData>
  <sheetProtection algorithmName="SHA-512" hashValue="DfrFEmmMzbdkVYgyWfaSdzmnh0fDUyXF+oPIzSJczCd/R49UStn1yP4Mve/a9YVf/2GBrTMQ2T5GKRuDsHRMCQ==" saltValue="FkdXp43wT+12CztTK8AQ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L17" sqref="L1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4587214</v>
      </c>
      <c r="S5" s="734"/>
      <c r="T5" s="734"/>
      <c r="U5" s="734"/>
      <c r="V5" s="734"/>
      <c r="W5" s="734"/>
      <c r="X5" s="734"/>
      <c r="Y5" s="777"/>
      <c r="Z5" s="795">
        <v>17.899999999999999</v>
      </c>
      <c r="AA5" s="795"/>
      <c r="AB5" s="795"/>
      <c r="AC5" s="795"/>
      <c r="AD5" s="796">
        <v>4478800</v>
      </c>
      <c r="AE5" s="796"/>
      <c r="AF5" s="796"/>
      <c r="AG5" s="796"/>
      <c r="AH5" s="796"/>
      <c r="AI5" s="796"/>
      <c r="AJ5" s="796"/>
      <c r="AK5" s="796"/>
      <c r="AL5" s="778">
        <v>31.1</v>
      </c>
      <c r="AM5" s="749"/>
      <c r="AN5" s="749"/>
      <c r="AO5" s="779"/>
      <c r="AP5" s="744" t="s">
        <v>229</v>
      </c>
      <c r="AQ5" s="745"/>
      <c r="AR5" s="745"/>
      <c r="AS5" s="745"/>
      <c r="AT5" s="745"/>
      <c r="AU5" s="745"/>
      <c r="AV5" s="745"/>
      <c r="AW5" s="745"/>
      <c r="AX5" s="745"/>
      <c r="AY5" s="745"/>
      <c r="AZ5" s="745"/>
      <c r="BA5" s="745"/>
      <c r="BB5" s="745"/>
      <c r="BC5" s="745"/>
      <c r="BD5" s="745"/>
      <c r="BE5" s="745"/>
      <c r="BF5" s="746"/>
      <c r="BG5" s="678">
        <v>4477929</v>
      </c>
      <c r="BH5" s="679"/>
      <c r="BI5" s="679"/>
      <c r="BJ5" s="679"/>
      <c r="BK5" s="679"/>
      <c r="BL5" s="679"/>
      <c r="BM5" s="679"/>
      <c r="BN5" s="680"/>
      <c r="BO5" s="715">
        <v>97.6</v>
      </c>
      <c r="BP5" s="715"/>
      <c r="BQ5" s="715"/>
      <c r="BR5" s="715"/>
      <c r="BS5" s="716" t="s">
        <v>175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233450</v>
      </c>
      <c r="S6" s="679"/>
      <c r="T6" s="679"/>
      <c r="U6" s="679"/>
      <c r="V6" s="679"/>
      <c r="W6" s="679"/>
      <c r="X6" s="679"/>
      <c r="Y6" s="680"/>
      <c r="Z6" s="715">
        <v>0.9</v>
      </c>
      <c r="AA6" s="715"/>
      <c r="AB6" s="715"/>
      <c r="AC6" s="715"/>
      <c r="AD6" s="716">
        <v>233450</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4477929</v>
      </c>
      <c r="BH6" s="679"/>
      <c r="BI6" s="679"/>
      <c r="BJ6" s="679"/>
      <c r="BK6" s="679"/>
      <c r="BL6" s="679"/>
      <c r="BM6" s="679"/>
      <c r="BN6" s="680"/>
      <c r="BO6" s="715">
        <v>97.6</v>
      </c>
      <c r="BP6" s="715"/>
      <c r="BQ6" s="715"/>
      <c r="BR6" s="715"/>
      <c r="BS6" s="716" t="s">
        <v>175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157936</v>
      </c>
      <c r="CS6" s="679"/>
      <c r="CT6" s="679"/>
      <c r="CU6" s="679"/>
      <c r="CV6" s="679"/>
      <c r="CW6" s="679"/>
      <c r="CX6" s="679"/>
      <c r="CY6" s="680"/>
      <c r="CZ6" s="778">
        <v>0.6</v>
      </c>
      <c r="DA6" s="749"/>
      <c r="DB6" s="749"/>
      <c r="DC6" s="781"/>
      <c r="DD6" s="684" t="s">
        <v>236</v>
      </c>
      <c r="DE6" s="679"/>
      <c r="DF6" s="679"/>
      <c r="DG6" s="679"/>
      <c r="DH6" s="679"/>
      <c r="DI6" s="679"/>
      <c r="DJ6" s="679"/>
      <c r="DK6" s="679"/>
      <c r="DL6" s="679"/>
      <c r="DM6" s="679"/>
      <c r="DN6" s="679"/>
      <c r="DO6" s="679"/>
      <c r="DP6" s="680"/>
      <c r="DQ6" s="684">
        <v>157936</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4465</v>
      </c>
      <c r="S7" s="679"/>
      <c r="T7" s="679"/>
      <c r="U7" s="679"/>
      <c r="V7" s="679"/>
      <c r="W7" s="679"/>
      <c r="X7" s="679"/>
      <c r="Y7" s="680"/>
      <c r="Z7" s="715">
        <v>0</v>
      </c>
      <c r="AA7" s="715"/>
      <c r="AB7" s="715"/>
      <c r="AC7" s="715"/>
      <c r="AD7" s="716">
        <v>4465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1774376</v>
      </c>
      <c r="BH7" s="679"/>
      <c r="BI7" s="679"/>
      <c r="BJ7" s="679"/>
      <c r="BK7" s="679"/>
      <c r="BL7" s="679"/>
      <c r="BM7" s="679"/>
      <c r="BN7" s="680"/>
      <c r="BO7" s="715">
        <v>38.700000000000003</v>
      </c>
      <c r="BP7" s="715"/>
      <c r="BQ7" s="715"/>
      <c r="BR7" s="715"/>
      <c r="BS7" s="716" t="s">
        <v>175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3676029</v>
      </c>
      <c r="CS7" s="679"/>
      <c r="CT7" s="679"/>
      <c r="CU7" s="679"/>
      <c r="CV7" s="679"/>
      <c r="CW7" s="679"/>
      <c r="CX7" s="679"/>
      <c r="CY7" s="680"/>
      <c r="CZ7" s="715">
        <v>14.9</v>
      </c>
      <c r="DA7" s="715"/>
      <c r="DB7" s="715"/>
      <c r="DC7" s="715"/>
      <c r="DD7" s="684">
        <v>1367307</v>
      </c>
      <c r="DE7" s="679"/>
      <c r="DF7" s="679"/>
      <c r="DG7" s="679"/>
      <c r="DH7" s="679"/>
      <c r="DI7" s="679"/>
      <c r="DJ7" s="679"/>
      <c r="DK7" s="679"/>
      <c r="DL7" s="679"/>
      <c r="DM7" s="679"/>
      <c r="DN7" s="679"/>
      <c r="DO7" s="679"/>
      <c r="DP7" s="680"/>
      <c r="DQ7" s="684">
        <v>1834426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28879</v>
      </c>
      <c r="S8" s="679"/>
      <c r="T8" s="679"/>
      <c r="U8" s="679"/>
      <c r="V8" s="679"/>
      <c r="W8" s="679"/>
      <c r="X8" s="679"/>
      <c r="Y8" s="680"/>
      <c r="Z8" s="715">
        <v>0.1</v>
      </c>
      <c r="AA8" s="715"/>
      <c r="AB8" s="715"/>
      <c r="AC8" s="715"/>
      <c r="AD8" s="716">
        <v>28879</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67529</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6635197</v>
      </c>
      <c r="CS8" s="679"/>
      <c r="CT8" s="679"/>
      <c r="CU8" s="679"/>
      <c r="CV8" s="679"/>
      <c r="CW8" s="679"/>
      <c r="CX8" s="679"/>
      <c r="CY8" s="680"/>
      <c r="CZ8" s="715">
        <v>26.9</v>
      </c>
      <c r="DA8" s="715"/>
      <c r="DB8" s="715"/>
      <c r="DC8" s="715"/>
      <c r="DD8" s="684">
        <v>379532</v>
      </c>
      <c r="DE8" s="679"/>
      <c r="DF8" s="679"/>
      <c r="DG8" s="679"/>
      <c r="DH8" s="679"/>
      <c r="DI8" s="679"/>
      <c r="DJ8" s="679"/>
      <c r="DK8" s="679"/>
      <c r="DL8" s="679"/>
      <c r="DM8" s="679"/>
      <c r="DN8" s="679"/>
      <c r="DO8" s="679"/>
      <c r="DP8" s="680"/>
      <c r="DQ8" s="684">
        <v>3414428</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15405</v>
      </c>
      <c r="S9" s="679"/>
      <c r="T9" s="679"/>
      <c r="U9" s="679"/>
      <c r="V9" s="679"/>
      <c r="W9" s="679"/>
      <c r="X9" s="679"/>
      <c r="Y9" s="680"/>
      <c r="Z9" s="715">
        <v>0.1</v>
      </c>
      <c r="AA9" s="715"/>
      <c r="AB9" s="715"/>
      <c r="AC9" s="715"/>
      <c r="AD9" s="716">
        <v>15405</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1489332</v>
      </c>
      <c r="BH9" s="679"/>
      <c r="BI9" s="679"/>
      <c r="BJ9" s="679"/>
      <c r="BK9" s="679"/>
      <c r="BL9" s="679"/>
      <c r="BM9" s="679"/>
      <c r="BN9" s="680"/>
      <c r="BO9" s="715">
        <v>32.5</v>
      </c>
      <c r="BP9" s="715"/>
      <c r="BQ9" s="715"/>
      <c r="BR9" s="715"/>
      <c r="BS9" s="684" t="s">
        <v>175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2663007</v>
      </c>
      <c r="CS9" s="679"/>
      <c r="CT9" s="679"/>
      <c r="CU9" s="679"/>
      <c r="CV9" s="679"/>
      <c r="CW9" s="679"/>
      <c r="CX9" s="679"/>
      <c r="CY9" s="680"/>
      <c r="CZ9" s="715">
        <v>10.8</v>
      </c>
      <c r="DA9" s="715"/>
      <c r="DB9" s="715"/>
      <c r="DC9" s="715"/>
      <c r="DD9" s="684">
        <v>12673</v>
      </c>
      <c r="DE9" s="679"/>
      <c r="DF9" s="679"/>
      <c r="DG9" s="679"/>
      <c r="DH9" s="679"/>
      <c r="DI9" s="679"/>
      <c r="DJ9" s="679"/>
      <c r="DK9" s="679"/>
      <c r="DL9" s="679"/>
      <c r="DM9" s="679"/>
      <c r="DN9" s="679"/>
      <c r="DO9" s="679"/>
      <c r="DP9" s="680"/>
      <c r="DQ9" s="684">
        <v>2363301</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175</v>
      </c>
      <c r="AA10" s="715"/>
      <c r="AB10" s="715"/>
      <c r="AC10" s="715"/>
      <c r="AD10" s="716" t="s">
        <v>175</v>
      </c>
      <c r="AE10" s="716"/>
      <c r="AF10" s="716"/>
      <c r="AG10" s="716"/>
      <c r="AH10" s="716"/>
      <c r="AI10" s="716"/>
      <c r="AJ10" s="716"/>
      <c r="AK10" s="716"/>
      <c r="AL10" s="681" t="s">
        <v>175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96271</v>
      </c>
      <c r="BH10" s="679"/>
      <c r="BI10" s="679"/>
      <c r="BJ10" s="679"/>
      <c r="BK10" s="679"/>
      <c r="BL10" s="679"/>
      <c r="BM10" s="679"/>
      <c r="BN10" s="680"/>
      <c r="BO10" s="715">
        <v>2.1</v>
      </c>
      <c r="BP10" s="715"/>
      <c r="BQ10" s="715"/>
      <c r="BR10" s="715"/>
      <c r="BS10" s="684" t="s">
        <v>175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23456</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15286</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649907</v>
      </c>
      <c r="S11" s="679"/>
      <c r="T11" s="679"/>
      <c r="U11" s="679"/>
      <c r="V11" s="679"/>
      <c r="W11" s="679"/>
      <c r="X11" s="679"/>
      <c r="Y11" s="680"/>
      <c r="Z11" s="681">
        <v>2.5</v>
      </c>
      <c r="AA11" s="682"/>
      <c r="AB11" s="682"/>
      <c r="AC11" s="683"/>
      <c r="AD11" s="684">
        <v>649907</v>
      </c>
      <c r="AE11" s="679"/>
      <c r="AF11" s="679"/>
      <c r="AG11" s="679"/>
      <c r="AH11" s="679"/>
      <c r="AI11" s="679"/>
      <c r="AJ11" s="679"/>
      <c r="AK11" s="680"/>
      <c r="AL11" s="681">
        <v>4.5</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121244</v>
      </c>
      <c r="BH11" s="679"/>
      <c r="BI11" s="679"/>
      <c r="BJ11" s="679"/>
      <c r="BK11" s="679"/>
      <c r="BL11" s="679"/>
      <c r="BM11" s="679"/>
      <c r="BN11" s="680"/>
      <c r="BO11" s="715">
        <v>2.6</v>
      </c>
      <c r="BP11" s="715"/>
      <c r="BQ11" s="715"/>
      <c r="BR11" s="715"/>
      <c r="BS11" s="684" t="s">
        <v>236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1456597</v>
      </c>
      <c r="CS11" s="679"/>
      <c r="CT11" s="679"/>
      <c r="CU11" s="679"/>
      <c r="CV11" s="679"/>
      <c r="CW11" s="679"/>
      <c r="CX11" s="679"/>
      <c r="CY11" s="680"/>
      <c r="CZ11" s="715">
        <v>5.9</v>
      </c>
      <c r="DA11" s="715"/>
      <c r="DB11" s="715"/>
      <c r="DC11" s="715"/>
      <c r="DD11" s="684">
        <v>82243</v>
      </c>
      <c r="DE11" s="679"/>
      <c r="DF11" s="679"/>
      <c r="DG11" s="679"/>
      <c r="DH11" s="679"/>
      <c r="DI11" s="679"/>
      <c r="DJ11" s="679"/>
      <c r="DK11" s="679"/>
      <c r="DL11" s="679"/>
      <c r="DM11" s="679"/>
      <c r="DN11" s="679"/>
      <c r="DO11" s="679"/>
      <c r="DP11" s="680"/>
      <c r="DQ11" s="684">
        <v>1062915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6941</v>
      </c>
      <c r="S12" s="679"/>
      <c r="T12" s="679"/>
      <c r="U12" s="679"/>
      <c r="V12" s="679"/>
      <c r="W12" s="679"/>
      <c r="X12" s="679"/>
      <c r="Y12" s="680"/>
      <c r="Z12" s="715">
        <v>0</v>
      </c>
      <c r="AA12" s="715"/>
      <c r="AB12" s="715"/>
      <c r="AC12" s="715"/>
      <c r="AD12" s="716">
        <v>6941</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2273493</v>
      </c>
      <c r="BH12" s="679"/>
      <c r="BI12" s="679"/>
      <c r="BJ12" s="679"/>
      <c r="BK12" s="679"/>
      <c r="BL12" s="679"/>
      <c r="BM12" s="679"/>
      <c r="BN12" s="680"/>
      <c r="BO12" s="715">
        <v>49.6</v>
      </c>
      <c r="BP12" s="715"/>
      <c r="BQ12" s="715"/>
      <c r="BR12" s="715"/>
      <c r="BS12" s="684" t="s">
        <v>175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857402</v>
      </c>
      <c r="CS12" s="679"/>
      <c r="CT12" s="679"/>
      <c r="CU12" s="679"/>
      <c r="CV12" s="679"/>
      <c r="CW12" s="679"/>
      <c r="CX12" s="679"/>
      <c r="CY12" s="680"/>
      <c r="CZ12" s="715">
        <v>3.5</v>
      </c>
      <c r="DA12" s="715"/>
      <c r="DB12" s="715"/>
      <c r="DC12" s="715"/>
      <c r="DD12" s="684">
        <v>38966</v>
      </c>
      <c r="DE12" s="679"/>
      <c r="DF12" s="679"/>
      <c r="DG12" s="679"/>
      <c r="DH12" s="679"/>
      <c r="DI12" s="679"/>
      <c r="DJ12" s="679"/>
      <c r="DK12" s="679"/>
      <c r="DL12" s="679"/>
      <c r="DM12" s="679"/>
      <c r="DN12" s="679"/>
      <c r="DO12" s="679"/>
      <c r="DP12" s="680"/>
      <c r="DQ12" s="684">
        <v>347019</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2232722</v>
      </c>
      <c r="BH13" s="679"/>
      <c r="BI13" s="679"/>
      <c r="BJ13" s="679"/>
      <c r="BK13" s="679"/>
      <c r="BL13" s="679"/>
      <c r="BM13" s="679"/>
      <c r="BN13" s="680"/>
      <c r="BO13" s="715">
        <v>48.7</v>
      </c>
      <c r="BP13" s="715"/>
      <c r="BQ13" s="715"/>
      <c r="BR13" s="715"/>
      <c r="BS13" s="684" t="s">
        <v>175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1703809</v>
      </c>
      <c r="CS13" s="679"/>
      <c r="CT13" s="679"/>
      <c r="CU13" s="679"/>
      <c r="CV13" s="679"/>
      <c r="CW13" s="679"/>
      <c r="CX13" s="679"/>
      <c r="CY13" s="680"/>
      <c r="CZ13" s="715">
        <v>6.9</v>
      </c>
      <c r="DA13" s="715"/>
      <c r="DB13" s="715"/>
      <c r="DC13" s="715"/>
      <c r="DD13" s="684">
        <v>215826</v>
      </c>
      <c r="DE13" s="679"/>
      <c r="DF13" s="679"/>
      <c r="DG13" s="679"/>
      <c r="DH13" s="679"/>
      <c r="DI13" s="679"/>
      <c r="DJ13" s="679"/>
      <c r="DK13" s="679"/>
      <c r="DL13" s="679"/>
      <c r="DM13" s="679"/>
      <c r="DN13" s="679"/>
      <c r="DO13" s="679"/>
      <c r="DP13" s="680"/>
      <c r="DQ13" s="684">
        <v>1450125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37607</v>
      </c>
      <c r="S14" s="679"/>
      <c r="T14" s="679"/>
      <c r="U14" s="679"/>
      <c r="V14" s="679"/>
      <c r="W14" s="679"/>
      <c r="X14" s="679"/>
      <c r="Y14" s="680"/>
      <c r="Z14" s="715">
        <v>0.1</v>
      </c>
      <c r="AA14" s="715"/>
      <c r="AB14" s="715"/>
      <c r="AC14" s="715"/>
      <c r="AD14" s="716">
        <v>37607</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136882</v>
      </c>
      <c r="BH14" s="679"/>
      <c r="BI14" s="679"/>
      <c r="BJ14" s="679"/>
      <c r="BK14" s="679"/>
      <c r="BL14" s="679"/>
      <c r="BM14" s="679"/>
      <c r="BN14" s="680"/>
      <c r="BO14" s="715">
        <v>3</v>
      </c>
      <c r="BP14" s="715"/>
      <c r="BQ14" s="715"/>
      <c r="BR14" s="715"/>
      <c r="BS14" s="684" t="s">
        <v>175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949270</v>
      </c>
      <c r="CS14" s="679"/>
      <c r="CT14" s="679"/>
      <c r="CU14" s="679"/>
      <c r="CV14" s="679"/>
      <c r="CW14" s="679"/>
      <c r="CX14" s="679"/>
      <c r="CY14" s="680"/>
      <c r="CZ14" s="715">
        <v>3.9</v>
      </c>
      <c r="DA14" s="715"/>
      <c r="DB14" s="715"/>
      <c r="DC14" s="715"/>
      <c r="DD14" s="684">
        <v>48441</v>
      </c>
      <c r="DE14" s="679"/>
      <c r="DF14" s="679"/>
      <c r="DG14" s="679"/>
      <c r="DH14" s="679"/>
      <c r="DI14" s="679"/>
      <c r="DJ14" s="679"/>
      <c r="DK14" s="679"/>
      <c r="DL14" s="679"/>
      <c r="DM14" s="679"/>
      <c r="DN14" s="679"/>
      <c r="DO14" s="679"/>
      <c r="DP14" s="680"/>
      <c r="DQ14" s="684">
        <v>829738</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175</v>
      </c>
      <c r="S15" s="679"/>
      <c r="T15" s="679"/>
      <c r="U15" s="679"/>
      <c r="V15" s="679"/>
      <c r="W15" s="679"/>
      <c r="X15" s="679"/>
      <c r="Y15" s="680"/>
      <c r="Z15" s="715" t="s">
        <v>175</v>
      </c>
      <c r="AA15" s="715"/>
      <c r="AB15" s="715"/>
      <c r="AC15" s="715"/>
      <c r="AD15" s="716" t="s">
        <v>175</v>
      </c>
      <c r="AE15" s="716"/>
      <c r="AF15" s="716"/>
      <c r="AG15" s="716"/>
      <c r="AH15" s="716"/>
      <c r="AI15" s="716"/>
      <c r="AJ15" s="716"/>
      <c r="AK15" s="716"/>
      <c r="AL15" s="681" t="s">
        <v>262</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293178</v>
      </c>
      <c r="BH15" s="679"/>
      <c r="BI15" s="679"/>
      <c r="BJ15" s="679"/>
      <c r="BK15" s="679"/>
      <c r="BL15" s="679"/>
      <c r="BM15" s="679"/>
      <c r="BN15" s="680"/>
      <c r="BO15" s="715">
        <v>6.4</v>
      </c>
      <c r="BP15" s="715"/>
      <c r="BQ15" s="715"/>
      <c r="BR15" s="715"/>
      <c r="BS15" s="684" t="s">
        <v>175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2544023</v>
      </c>
      <c r="CS15" s="679"/>
      <c r="CT15" s="679"/>
      <c r="CU15" s="679"/>
      <c r="CV15" s="679"/>
      <c r="CW15" s="679"/>
      <c r="CX15" s="679"/>
      <c r="CY15" s="680"/>
      <c r="CZ15" s="715">
        <v>10.3</v>
      </c>
      <c r="DA15" s="715"/>
      <c r="DB15" s="715"/>
      <c r="DC15" s="715"/>
      <c r="DD15" s="684">
        <v>661764</v>
      </c>
      <c r="DE15" s="679"/>
      <c r="DF15" s="679"/>
      <c r="DG15" s="679"/>
      <c r="DH15" s="679"/>
      <c r="DI15" s="679"/>
      <c r="DJ15" s="679"/>
      <c r="DK15" s="679"/>
      <c r="DL15" s="679"/>
      <c r="DM15" s="679"/>
      <c r="DN15" s="679"/>
      <c r="DO15" s="679"/>
      <c r="DP15" s="680"/>
      <c r="DQ15" s="684">
        <v>1707983</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10592</v>
      </c>
      <c r="S16" s="679"/>
      <c r="T16" s="679"/>
      <c r="U16" s="679"/>
      <c r="V16" s="679"/>
      <c r="W16" s="679"/>
      <c r="X16" s="679"/>
      <c r="Y16" s="680"/>
      <c r="Z16" s="715">
        <v>0</v>
      </c>
      <c r="AA16" s="715"/>
      <c r="AB16" s="715"/>
      <c r="AC16" s="715"/>
      <c r="AD16" s="716">
        <v>10592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175</v>
      </c>
      <c r="BP16" s="715"/>
      <c r="BQ16" s="715"/>
      <c r="BR16" s="715"/>
      <c r="BS16" s="684" t="s">
        <v>175</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1154391</v>
      </c>
      <c r="CS16" s="679"/>
      <c r="CT16" s="679"/>
      <c r="CU16" s="679"/>
      <c r="CV16" s="679"/>
      <c r="CW16" s="679"/>
      <c r="CX16" s="679"/>
      <c r="CY16" s="680"/>
      <c r="CZ16" s="715">
        <v>4.7</v>
      </c>
      <c r="DA16" s="715"/>
      <c r="DB16" s="715"/>
      <c r="DC16" s="715"/>
      <c r="DD16" s="684" t="s">
        <v>175</v>
      </c>
      <c r="DE16" s="679"/>
      <c r="DF16" s="679"/>
      <c r="DG16" s="679"/>
      <c r="DH16" s="679"/>
      <c r="DI16" s="679"/>
      <c r="DJ16" s="679"/>
      <c r="DK16" s="679"/>
      <c r="DL16" s="679"/>
      <c r="DM16" s="679"/>
      <c r="DN16" s="679"/>
      <c r="DO16" s="679"/>
      <c r="DP16" s="680"/>
      <c r="DQ16" s="684">
        <v>135267</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75461</v>
      </c>
      <c r="S17" s="679"/>
      <c r="T17" s="679"/>
      <c r="U17" s="679"/>
      <c r="V17" s="679"/>
      <c r="W17" s="679"/>
      <c r="X17" s="679"/>
      <c r="Y17" s="680"/>
      <c r="Z17" s="715">
        <v>0.3</v>
      </c>
      <c r="AA17" s="715"/>
      <c r="AB17" s="715"/>
      <c r="AC17" s="715"/>
      <c r="AD17" s="716">
        <v>75461</v>
      </c>
      <c r="AE17" s="716"/>
      <c r="AF17" s="716"/>
      <c r="AG17" s="716"/>
      <c r="AH17" s="716"/>
      <c r="AI17" s="716"/>
      <c r="AJ17" s="716"/>
      <c r="AK17" s="716"/>
      <c r="AL17" s="681">
        <v>0.5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236</v>
      </c>
      <c r="BH17" s="679"/>
      <c r="BI17" s="679"/>
      <c r="BJ17" s="679"/>
      <c r="BK17" s="679"/>
      <c r="BL17" s="679"/>
      <c r="BM17" s="679"/>
      <c r="BN17" s="680"/>
      <c r="BO17" s="715" t="s">
        <v>236</v>
      </c>
      <c r="BP17" s="715"/>
      <c r="BQ17" s="715"/>
      <c r="BR17" s="715"/>
      <c r="BS17" s="684" t="s">
        <v>175</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2822382</v>
      </c>
      <c r="CS17" s="679"/>
      <c r="CT17" s="679"/>
      <c r="CU17" s="679"/>
      <c r="CV17" s="679"/>
      <c r="CW17" s="679"/>
      <c r="CX17" s="679"/>
      <c r="CY17" s="680"/>
      <c r="CZ17" s="715">
        <v>11.5</v>
      </c>
      <c r="DA17" s="715"/>
      <c r="DB17" s="715"/>
      <c r="DC17" s="715"/>
      <c r="DD17" s="684" t="s">
        <v>175</v>
      </c>
      <c r="DE17" s="679"/>
      <c r="DF17" s="679"/>
      <c r="DG17" s="679"/>
      <c r="DH17" s="679"/>
      <c r="DI17" s="679"/>
      <c r="DJ17" s="679"/>
      <c r="DK17" s="679"/>
      <c r="DL17" s="679"/>
      <c r="DM17" s="679"/>
      <c r="DN17" s="679"/>
      <c r="DO17" s="679"/>
      <c r="DP17" s="680"/>
      <c r="DQ17" s="684">
        <v>2761936</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23649</v>
      </c>
      <c r="S18" s="679"/>
      <c r="T18" s="679"/>
      <c r="U18" s="679"/>
      <c r="V18" s="679"/>
      <c r="W18" s="679"/>
      <c r="X18" s="679"/>
      <c r="Y18" s="680"/>
      <c r="Z18" s="715">
        <v>0.1</v>
      </c>
      <c r="AA18" s="715"/>
      <c r="AB18" s="715"/>
      <c r="AC18" s="715"/>
      <c r="AD18" s="716">
        <v>23649</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236</v>
      </c>
      <c r="DA18" s="715"/>
      <c r="DB18" s="715"/>
      <c r="DC18" s="715"/>
      <c r="DD18" s="684" t="s">
        <v>175</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6658</v>
      </c>
      <c r="S19" s="679"/>
      <c r="T19" s="679"/>
      <c r="U19" s="679"/>
      <c r="V19" s="679"/>
      <c r="W19" s="679"/>
      <c r="X19" s="679"/>
      <c r="Y19" s="680"/>
      <c r="Z19" s="715">
        <v>0</v>
      </c>
      <c r="AA19" s="715"/>
      <c r="AB19" s="715"/>
      <c r="AC19" s="715"/>
      <c r="AD19" s="716">
        <v>6658</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109285</v>
      </c>
      <c r="BH19" s="679"/>
      <c r="BI19" s="679"/>
      <c r="BJ19" s="679"/>
      <c r="BK19" s="679"/>
      <c r="BL19" s="679"/>
      <c r="BM19" s="679"/>
      <c r="BN19" s="680"/>
      <c r="BO19" s="715">
        <v>2.4</v>
      </c>
      <c r="BP19" s="715"/>
      <c r="BQ19" s="715"/>
      <c r="BR19" s="715"/>
      <c r="BS19" s="684" t="s">
        <v>236</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175</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1660</v>
      </c>
      <c r="S20" s="679"/>
      <c r="T20" s="679"/>
      <c r="U20" s="679"/>
      <c r="V20" s="679"/>
      <c r="W20" s="679"/>
      <c r="X20" s="679"/>
      <c r="Y20" s="680"/>
      <c r="Z20" s="715">
        <v>0</v>
      </c>
      <c r="AA20" s="715"/>
      <c r="AB20" s="715"/>
      <c r="AC20" s="715"/>
      <c r="AD20" s="716">
        <v>1660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109285</v>
      </c>
      <c r="BH20" s="679"/>
      <c r="BI20" s="679"/>
      <c r="BJ20" s="679"/>
      <c r="BK20" s="679"/>
      <c r="BL20" s="679"/>
      <c r="BM20" s="679"/>
      <c r="BN20" s="680"/>
      <c r="BO20" s="715">
        <v>2.4</v>
      </c>
      <c r="BP20" s="715"/>
      <c r="BQ20" s="715"/>
      <c r="BR20" s="715"/>
      <c r="BS20" s="684" t="s">
        <v>175</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24643499</v>
      </c>
      <c r="CS20" s="679"/>
      <c r="CT20" s="679"/>
      <c r="CU20" s="679"/>
      <c r="CV20" s="679"/>
      <c r="CW20" s="679"/>
      <c r="CX20" s="679"/>
      <c r="CY20" s="680"/>
      <c r="CZ20" s="715">
        <v>100</v>
      </c>
      <c r="DA20" s="715"/>
      <c r="DB20" s="715"/>
      <c r="DC20" s="715"/>
      <c r="DD20" s="684">
        <v>2806752</v>
      </c>
      <c r="DE20" s="679"/>
      <c r="DF20" s="679"/>
      <c r="DG20" s="679"/>
      <c r="DH20" s="679"/>
      <c r="DI20" s="679"/>
      <c r="DJ20" s="679"/>
      <c r="DK20" s="679"/>
      <c r="DL20" s="679"/>
      <c r="DM20" s="679"/>
      <c r="DN20" s="679"/>
      <c r="DO20" s="679"/>
      <c r="DP20" s="680"/>
      <c r="DQ20" s="684">
        <v>16080360</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43494</v>
      </c>
      <c r="S21" s="679"/>
      <c r="T21" s="679"/>
      <c r="U21" s="679"/>
      <c r="V21" s="679"/>
      <c r="W21" s="679"/>
      <c r="X21" s="679"/>
      <c r="Y21" s="680"/>
      <c r="Z21" s="715">
        <v>0.2</v>
      </c>
      <c r="AA21" s="715"/>
      <c r="AB21" s="715"/>
      <c r="AC21" s="715"/>
      <c r="AD21" s="716">
        <v>43494</v>
      </c>
      <c r="AE21" s="716"/>
      <c r="AF21" s="716"/>
      <c r="AG21" s="716"/>
      <c r="AH21" s="716"/>
      <c r="AI21" s="716"/>
      <c r="AJ21" s="716"/>
      <c r="AK21" s="716"/>
      <c r="AL21" s="681">
        <v>0.3</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871</v>
      </c>
      <c r="BH21" s="679"/>
      <c r="BI21" s="679"/>
      <c r="BJ21" s="679"/>
      <c r="BK21" s="679"/>
      <c r="BL21" s="679"/>
      <c r="BM21" s="679"/>
      <c r="BN21" s="680"/>
      <c r="BO21" s="715">
        <v>0</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9619853</v>
      </c>
      <c r="S22" s="679"/>
      <c r="T22" s="679"/>
      <c r="U22" s="679"/>
      <c r="V22" s="679"/>
      <c r="W22" s="679"/>
      <c r="X22" s="679"/>
      <c r="Y22" s="680"/>
      <c r="Z22" s="715">
        <v>37.6</v>
      </c>
      <c r="AA22" s="715"/>
      <c r="AB22" s="715"/>
      <c r="AC22" s="715"/>
      <c r="AD22" s="716">
        <v>8712498</v>
      </c>
      <c r="AE22" s="716"/>
      <c r="AF22" s="716"/>
      <c r="AG22" s="716"/>
      <c r="AH22" s="716"/>
      <c r="AI22" s="716"/>
      <c r="AJ22" s="716"/>
      <c r="AK22" s="716"/>
      <c r="AL22" s="681">
        <v>60.5</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236</v>
      </c>
      <c r="BP22" s="715"/>
      <c r="BQ22" s="715"/>
      <c r="BR22" s="715"/>
      <c r="BS22" s="684" t="s">
        <v>175</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8712498</v>
      </c>
      <c r="S23" s="679"/>
      <c r="T23" s="679"/>
      <c r="U23" s="679"/>
      <c r="V23" s="679"/>
      <c r="W23" s="679"/>
      <c r="X23" s="679"/>
      <c r="Y23" s="680"/>
      <c r="Z23" s="715">
        <v>34</v>
      </c>
      <c r="AA23" s="715"/>
      <c r="AB23" s="715"/>
      <c r="AC23" s="715"/>
      <c r="AD23" s="716">
        <v>8712498</v>
      </c>
      <c r="AE23" s="716"/>
      <c r="AF23" s="716"/>
      <c r="AG23" s="716"/>
      <c r="AH23" s="716"/>
      <c r="AI23" s="716"/>
      <c r="AJ23" s="716"/>
      <c r="AK23" s="716"/>
      <c r="AL23" s="681">
        <v>60.5</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v>108414</v>
      </c>
      <c r="BH23" s="679"/>
      <c r="BI23" s="679"/>
      <c r="BJ23" s="679"/>
      <c r="BK23" s="679"/>
      <c r="BL23" s="679"/>
      <c r="BM23" s="679"/>
      <c r="BN23" s="680"/>
      <c r="BO23" s="715">
        <v>2.4</v>
      </c>
      <c r="BP23" s="715"/>
      <c r="BQ23" s="715"/>
      <c r="BR23" s="715"/>
      <c r="BS23" s="684" t="s">
        <v>175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907355</v>
      </c>
      <c r="S24" s="679"/>
      <c r="T24" s="679"/>
      <c r="U24" s="679"/>
      <c r="V24" s="679"/>
      <c r="W24" s="679"/>
      <c r="X24" s="679"/>
      <c r="Y24" s="680"/>
      <c r="Z24" s="715">
        <v>3.5</v>
      </c>
      <c r="AA24" s="715"/>
      <c r="AB24" s="715"/>
      <c r="AC24" s="715"/>
      <c r="AD24" s="716" t="s">
        <v>175</v>
      </c>
      <c r="AE24" s="716"/>
      <c r="AF24" s="716"/>
      <c r="AG24" s="716"/>
      <c r="AH24" s="716"/>
      <c r="AI24" s="716"/>
      <c r="AJ24" s="716"/>
      <c r="AK24" s="716"/>
      <c r="AL24" s="681" t="s">
        <v>175</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9501205</v>
      </c>
      <c r="CS24" s="734"/>
      <c r="CT24" s="734"/>
      <c r="CU24" s="734"/>
      <c r="CV24" s="734"/>
      <c r="CW24" s="734"/>
      <c r="CX24" s="734"/>
      <c r="CY24" s="777"/>
      <c r="CZ24" s="778">
        <v>38.6</v>
      </c>
      <c r="DA24" s="749"/>
      <c r="DB24" s="749"/>
      <c r="DC24" s="781"/>
      <c r="DD24" s="776">
        <v>7030957</v>
      </c>
      <c r="DE24" s="734"/>
      <c r="DF24" s="734"/>
      <c r="DG24" s="734"/>
      <c r="DH24" s="734"/>
      <c r="DI24" s="734"/>
      <c r="DJ24" s="734"/>
      <c r="DK24" s="777"/>
      <c r="DL24" s="776">
        <v>6804152</v>
      </c>
      <c r="DM24" s="734"/>
      <c r="DN24" s="734"/>
      <c r="DO24" s="734"/>
      <c r="DP24" s="734"/>
      <c r="DQ24" s="734"/>
      <c r="DR24" s="734"/>
      <c r="DS24" s="734"/>
      <c r="DT24" s="734"/>
      <c r="DU24" s="734"/>
      <c r="DV24" s="777"/>
      <c r="DW24" s="778">
        <v>45.6</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175</v>
      </c>
      <c r="S25" s="679"/>
      <c r="T25" s="679"/>
      <c r="U25" s="679"/>
      <c r="V25" s="679"/>
      <c r="W25" s="679"/>
      <c r="X25" s="679"/>
      <c r="Y25" s="680"/>
      <c r="Z25" s="715" t="s">
        <v>175</v>
      </c>
      <c r="AA25" s="715"/>
      <c r="AB25" s="715"/>
      <c r="AC25" s="715"/>
      <c r="AD25" s="716" t="s">
        <v>175</v>
      </c>
      <c r="AE25" s="716"/>
      <c r="AF25" s="716"/>
      <c r="AG25" s="716"/>
      <c r="AH25" s="716"/>
      <c r="AI25" s="716"/>
      <c r="AJ25" s="716"/>
      <c r="AK25" s="716"/>
      <c r="AL25" s="681" t="s">
        <v>175</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175</v>
      </c>
      <c r="BP25" s="715"/>
      <c r="BQ25" s="715"/>
      <c r="BR25" s="715"/>
      <c r="BS25" s="684" t="s">
        <v>175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3214522</v>
      </c>
      <c r="CS25" s="697"/>
      <c r="CT25" s="697"/>
      <c r="CU25" s="697"/>
      <c r="CV25" s="697"/>
      <c r="CW25" s="697"/>
      <c r="CX25" s="697"/>
      <c r="CY25" s="698"/>
      <c r="CZ25" s="681">
        <v>13</v>
      </c>
      <c r="DA25" s="699"/>
      <c r="DB25" s="699"/>
      <c r="DC25" s="700"/>
      <c r="DD25" s="684">
        <v>3075057</v>
      </c>
      <c r="DE25" s="697"/>
      <c r="DF25" s="697"/>
      <c r="DG25" s="697"/>
      <c r="DH25" s="697"/>
      <c r="DI25" s="697"/>
      <c r="DJ25" s="697"/>
      <c r="DK25" s="698"/>
      <c r="DL25" s="684">
        <v>3067837</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15269774</v>
      </c>
      <c r="S26" s="679"/>
      <c r="T26" s="679"/>
      <c r="U26" s="679"/>
      <c r="V26" s="679"/>
      <c r="W26" s="679"/>
      <c r="X26" s="679"/>
      <c r="Y26" s="680"/>
      <c r="Z26" s="715">
        <v>59.6</v>
      </c>
      <c r="AA26" s="715"/>
      <c r="AB26" s="715"/>
      <c r="AC26" s="715"/>
      <c r="AD26" s="716">
        <v>14254005</v>
      </c>
      <c r="AE26" s="716"/>
      <c r="AF26" s="716"/>
      <c r="AG26" s="716"/>
      <c r="AH26" s="716"/>
      <c r="AI26" s="716"/>
      <c r="AJ26" s="716"/>
      <c r="AK26" s="716"/>
      <c r="AL26" s="681">
        <v>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175</v>
      </c>
      <c r="BH26" s="679"/>
      <c r="BI26" s="679"/>
      <c r="BJ26" s="679"/>
      <c r="BK26" s="679"/>
      <c r="BL26" s="679"/>
      <c r="BM26" s="679"/>
      <c r="BN26" s="680"/>
      <c r="BO26" s="715" t="s">
        <v>175</v>
      </c>
      <c r="BP26" s="715"/>
      <c r="BQ26" s="715"/>
      <c r="BR26" s="715"/>
      <c r="BS26" s="684" t="s">
        <v>175</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2219581</v>
      </c>
      <c r="CS26" s="679"/>
      <c r="CT26" s="679"/>
      <c r="CU26" s="679"/>
      <c r="CV26" s="679"/>
      <c r="CW26" s="679"/>
      <c r="CX26" s="679"/>
      <c r="CY26" s="680"/>
      <c r="CZ26" s="681">
        <v>9</v>
      </c>
      <c r="DA26" s="699"/>
      <c r="DB26" s="699"/>
      <c r="DC26" s="700"/>
      <c r="DD26" s="684">
        <v>2106482</v>
      </c>
      <c r="DE26" s="679"/>
      <c r="DF26" s="679"/>
      <c r="DG26" s="679"/>
      <c r="DH26" s="679"/>
      <c r="DI26" s="679"/>
      <c r="DJ26" s="679"/>
      <c r="DK26" s="680"/>
      <c r="DL26" s="684" t="s">
        <v>175</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6235</v>
      </c>
      <c r="S27" s="679"/>
      <c r="T27" s="679"/>
      <c r="U27" s="679"/>
      <c r="V27" s="679"/>
      <c r="W27" s="679"/>
      <c r="X27" s="679"/>
      <c r="Y27" s="680"/>
      <c r="Z27" s="715">
        <v>0</v>
      </c>
      <c r="AA27" s="715"/>
      <c r="AB27" s="715"/>
      <c r="AC27" s="715"/>
      <c r="AD27" s="716">
        <v>6235</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4587214</v>
      </c>
      <c r="BH27" s="679"/>
      <c r="BI27" s="679"/>
      <c r="BJ27" s="679"/>
      <c r="BK27" s="679"/>
      <c r="BL27" s="679"/>
      <c r="BM27" s="679"/>
      <c r="BN27" s="680"/>
      <c r="BO27" s="715">
        <v>100</v>
      </c>
      <c r="BP27" s="715"/>
      <c r="BQ27" s="715"/>
      <c r="BR27" s="715"/>
      <c r="BS27" s="684" t="s">
        <v>236</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3464578</v>
      </c>
      <c r="CS27" s="697"/>
      <c r="CT27" s="697"/>
      <c r="CU27" s="697"/>
      <c r="CV27" s="697"/>
      <c r="CW27" s="697"/>
      <c r="CX27" s="697"/>
      <c r="CY27" s="698"/>
      <c r="CZ27" s="681">
        <v>14.1</v>
      </c>
      <c r="DA27" s="699"/>
      <c r="DB27" s="699"/>
      <c r="DC27" s="700"/>
      <c r="DD27" s="684">
        <v>1194241</v>
      </c>
      <c r="DE27" s="697"/>
      <c r="DF27" s="697"/>
      <c r="DG27" s="697"/>
      <c r="DH27" s="697"/>
      <c r="DI27" s="697"/>
      <c r="DJ27" s="697"/>
      <c r="DK27" s="698"/>
      <c r="DL27" s="684">
        <v>1193951</v>
      </c>
      <c r="DM27" s="697"/>
      <c r="DN27" s="697"/>
      <c r="DO27" s="697"/>
      <c r="DP27" s="697"/>
      <c r="DQ27" s="697"/>
      <c r="DR27" s="697"/>
      <c r="DS27" s="697"/>
      <c r="DT27" s="697"/>
      <c r="DU27" s="697"/>
      <c r="DV27" s="698"/>
      <c r="DW27" s="681">
        <v>8</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170042</v>
      </c>
      <c r="S28" s="679"/>
      <c r="T28" s="679"/>
      <c r="U28" s="679"/>
      <c r="V28" s="679"/>
      <c r="W28" s="679"/>
      <c r="X28" s="679"/>
      <c r="Y28" s="680"/>
      <c r="Z28" s="715">
        <v>0.7</v>
      </c>
      <c r="AA28" s="715"/>
      <c r="AB28" s="715"/>
      <c r="AC28" s="715"/>
      <c r="AD28" s="716">
        <v>11306</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2822105</v>
      </c>
      <c r="CS28" s="679"/>
      <c r="CT28" s="679"/>
      <c r="CU28" s="679"/>
      <c r="CV28" s="679"/>
      <c r="CW28" s="679"/>
      <c r="CX28" s="679"/>
      <c r="CY28" s="680"/>
      <c r="CZ28" s="681">
        <v>11.5</v>
      </c>
      <c r="DA28" s="699"/>
      <c r="DB28" s="699"/>
      <c r="DC28" s="700"/>
      <c r="DD28" s="684">
        <v>2761659</v>
      </c>
      <c r="DE28" s="679"/>
      <c r="DF28" s="679"/>
      <c r="DG28" s="679"/>
      <c r="DH28" s="679"/>
      <c r="DI28" s="679"/>
      <c r="DJ28" s="679"/>
      <c r="DK28" s="680"/>
      <c r="DL28" s="684">
        <v>2542364</v>
      </c>
      <c r="DM28" s="679"/>
      <c r="DN28" s="679"/>
      <c r="DO28" s="679"/>
      <c r="DP28" s="679"/>
      <c r="DQ28" s="679"/>
      <c r="DR28" s="679"/>
      <c r="DS28" s="679"/>
      <c r="DT28" s="679"/>
      <c r="DU28" s="679"/>
      <c r="DV28" s="680"/>
      <c r="DW28" s="681">
        <v>17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281539</v>
      </c>
      <c r="S29" s="679"/>
      <c r="T29" s="679"/>
      <c r="U29" s="679"/>
      <c r="V29" s="679"/>
      <c r="W29" s="679"/>
      <c r="X29" s="679"/>
      <c r="Y29" s="680"/>
      <c r="Z29" s="715">
        <v>1.1000000000000001</v>
      </c>
      <c r="AA29" s="715"/>
      <c r="AB29" s="715"/>
      <c r="AC29" s="715"/>
      <c r="AD29" s="716">
        <v>25267</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2820341</v>
      </c>
      <c r="CS29" s="697"/>
      <c r="CT29" s="697"/>
      <c r="CU29" s="697"/>
      <c r="CV29" s="697"/>
      <c r="CW29" s="697"/>
      <c r="CX29" s="697"/>
      <c r="CY29" s="698"/>
      <c r="CZ29" s="681">
        <v>11.4</v>
      </c>
      <c r="DA29" s="699"/>
      <c r="DB29" s="699"/>
      <c r="DC29" s="700"/>
      <c r="DD29" s="684">
        <v>2759895</v>
      </c>
      <c r="DE29" s="697"/>
      <c r="DF29" s="697"/>
      <c r="DG29" s="697"/>
      <c r="DH29" s="697"/>
      <c r="DI29" s="697"/>
      <c r="DJ29" s="697"/>
      <c r="DK29" s="698"/>
      <c r="DL29" s="684">
        <v>2540600</v>
      </c>
      <c r="DM29" s="697"/>
      <c r="DN29" s="697"/>
      <c r="DO29" s="697"/>
      <c r="DP29" s="697"/>
      <c r="DQ29" s="697"/>
      <c r="DR29" s="697"/>
      <c r="DS29" s="697"/>
      <c r="DT29" s="697"/>
      <c r="DU29" s="697"/>
      <c r="DV29" s="698"/>
      <c r="DW29" s="681">
        <v>17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91827</v>
      </c>
      <c r="S30" s="679"/>
      <c r="T30" s="679"/>
      <c r="U30" s="679"/>
      <c r="V30" s="679"/>
      <c r="W30" s="679"/>
      <c r="X30" s="679"/>
      <c r="Y30" s="680"/>
      <c r="Z30" s="715">
        <v>0.4</v>
      </c>
      <c r="AA30" s="715"/>
      <c r="AB30" s="715"/>
      <c r="AC30" s="715"/>
      <c r="AD30" s="716" t="s">
        <v>175</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2652125</v>
      </c>
      <c r="CS30" s="679"/>
      <c r="CT30" s="679"/>
      <c r="CU30" s="679"/>
      <c r="CV30" s="679"/>
      <c r="CW30" s="679"/>
      <c r="CX30" s="679"/>
      <c r="CY30" s="680"/>
      <c r="CZ30" s="681">
        <v>10.8</v>
      </c>
      <c r="DA30" s="699"/>
      <c r="DB30" s="699"/>
      <c r="DC30" s="700"/>
      <c r="DD30" s="684">
        <v>2591679</v>
      </c>
      <c r="DE30" s="679"/>
      <c r="DF30" s="679"/>
      <c r="DG30" s="679"/>
      <c r="DH30" s="679"/>
      <c r="DI30" s="679"/>
      <c r="DJ30" s="679"/>
      <c r="DK30" s="680"/>
      <c r="DL30" s="684">
        <v>2372384</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2607995</v>
      </c>
      <c r="S31" s="679"/>
      <c r="T31" s="679"/>
      <c r="U31" s="679"/>
      <c r="V31" s="679"/>
      <c r="W31" s="679"/>
      <c r="X31" s="679"/>
      <c r="Y31" s="680"/>
      <c r="Z31" s="715">
        <v>10.199999999999999</v>
      </c>
      <c r="AA31" s="715"/>
      <c r="AB31" s="715"/>
      <c r="AC31" s="715"/>
      <c r="AD31" s="716" t="s">
        <v>175</v>
      </c>
      <c r="AE31" s="716"/>
      <c r="AF31" s="716"/>
      <c r="AG31" s="716"/>
      <c r="AH31" s="716"/>
      <c r="AI31" s="716"/>
      <c r="AJ31" s="716"/>
      <c r="AK31" s="716"/>
      <c r="AL31" s="681" t="s">
        <v>175</v>
      </c>
      <c r="AM31" s="682"/>
      <c r="AN31" s="682"/>
      <c r="AO31" s="717"/>
      <c r="AP31" s="754" t="s">
        <v>314</v>
      </c>
      <c r="AQ31" s="755"/>
      <c r="AR31" s="755"/>
      <c r="AS31" s="755"/>
      <c r="AT31" s="760" t="s">
        <v>315</v>
      </c>
      <c r="AU31" s="231"/>
      <c r="AV31" s="231"/>
      <c r="AW31" s="231"/>
      <c r="AX31" s="744" t="s">
        <v>188</v>
      </c>
      <c r="AY31" s="745"/>
      <c r="AZ31" s="745"/>
      <c r="BA31" s="745"/>
      <c r="BB31" s="745"/>
      <c r="BC31" s="745"/>
      <c r="BD31" s="745"/>
      <c r="BE31" s="745"/>
      <c r="BF31" s="746"/>
      <c r="BG31" s="747">
        <v>98.7</v>
      </c>
      <c r="BH31" s="748"/>
      <c r="BI31" s="748"/>
      <c r="BJ31" s="748"/>
      <c r="BK31" s="748"/>
      <c r="BL31" s="748"/>
      <c r="BM31" s="749">
        <v>93.4</v>
      </c>
      <c r="BN31" s="748"/>
      <c r="BO31" s="748"/>
      <c r="BP31" s="748"/>
      <c r="BQ31" s="750"/>
      <c r="BR31" s="747">
        <v>98.6</v>
      </c>
      <c r="BS31" s="748"/>
      <c r="BT31" s="748"/>
      <c r="BU31" s="748"/>
      <c r="BV31" s="748"/>
      <c r="BW31" s="748"/>
      <c r="BX31" s="749">
        <v>92.6</v>
      </c>
      <c r="BY31" s="748"/>
      <c r="BZ31" s="748"/>
      <c r="CA31" s="748"/>
      <c r="CB31" s="750"/>
      <c r="CD31" s="765"/>
      <c r="CE31" s="766"/>
      <c r="CF31" s="711" t="s">
        <v>316</v>
      </c>
      <c r="CG31" s="712"/>
      <c r="CH31" s="712"/>
      <c r="CI31" s="712"/>
      <c r="CJ31" s="712"/>
      <c r="CK31" s="712"/>
      <c r="CL31" s="712"/>
      <c r="CM31" s="712"/>
      <c r="CN31" s="712"/>
      <c r="CO31" s="712"/>
      <c r="CP31" s="712"/>
      <c r="CQ31" s="713"/>
      <c r="CR31" s="678">
        <v>168216</v>
      </c>
      <c r="CS31" s="697"/>
      <c r="CT31" s="697"/>
      <c r="CU31" s="697"/>
      <c r="CV31" s="697"/>
      <c r="CW31" s="697"/>
      <c r="CX31" s="697"/>
      <c r="CY31" s="698"/>
      <c r="CZ31" s="681">
        <v>0.7</v>
      </c>
      <c r="DA31" s="699"/>
      <c r="DB31" s="699"/>
      <c r="DC31" s="700"/>
      <c r="DD31" s="684">
        <v>168216</v>
      </c>
      <c r="DE31" s="697"/>
      <c r="DF31" s="697"/>
      <c r="DG31" s="697"/>
      <c r="DH31" s="697"/>
      <c r="DI31" s="697"/>
      <c r="DJ31" s="697"/>
      <c r="DK31" s="698"/>
      <c r="DL31" s="684">
        <v>168216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175</v>
      </c>
      <c r="AA32" s="715"/>
      <c r="AB32" s="715"/>
      <c r="AC32" s="715"/>
      <c r="AD32" s="716" t="s">
        <v>175</v>
      </c>
      <c r="AE32" s="716"/>
      <c r="AF32" s="716"/>
      <c r="AG32" s="716"/>
      <c r="AH32" s="716"/>
      <c r="AI32" s="716"/>
      <c r="AJ32" s="716"/>
      <c r="AK32" s="716"/>
      <c r="AL32" s="681" t="s">
        <v>175</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v>
      </c>
      <c r="BH32" s="697"/>
      <c r="BI32" s="697"/>
      <c r="BJ32" s="697"/>
      <c r="BK32" s="697"/>
      <c r="BL32" s="697"/>
      <c r="BM32" s="682">
        <v>95.5</v>
      </c>
      <c r="BN32" s="743"/>
      <c r="BO32" s="743"/>
      <c r="BP32" s="743"/>
      <c r="BQ32" s="721"/>
      <c r="BR32" s="751">
        <v>98.9</v>
      </c>
      <c r="BS32" s="697"/>
      <c r="BT32" s="697"/>
      <c r="BU32" s="697"/>
      <c r="BV32" s="697"/>
      <c r="BW32" s="697"/>
      <c r="BX32" s="682">
        <v>95</v>
      </c>
      <c r="BY32" s="743"/>
      <c r="BZ32" s="743"/>
      <c r="CA32" s="743"/>
      <c r="CB32" s="721"/>
      <c r="CD32" s="767"/>
      <c r="CE32" s="768"/>
      <c r="CF32" s="711" t="s">
        <v>320</v>
      </c>
      <c r="CG32" s="712"/>
      <c r="CH32" s="712"/>
      <c r="CI32" s="712"/>
      <c r="CJ32" s="712"/>
      <c r="CK32" s="712"/>
      <c r="CL32" s="712"/>
      <c r="CM32" s="712"/>
      <c r="CN32" s="712"/>
      <c r="CO32" s="712"/>
      <c r="CP32" s="712"/>
      <c r="CQ32" s="713"/>
      <c r="CR32" s="678">
        <v>1764</v>
      </c>
      <c r="CS32" s="679"/>
      <c r="CT32" s="679"/>
      <c r="CU32" s="679"/>
      <c r="CV32" s="679"/>
      <c r="CW32" s="679"/>
      <c r="CX32" s="679"/>
      <c r="CY32" s="680"/>
      <c r="CZ32" s="681">
        <v>0</v>
      </c>
      <c r="DA32" s="699"/>
      <c r="DB32" s="699"/>
      <c r="DC32" s="700"/>
      <c r="DD32" s="684">
        <v>1764</v>
      </c>
      <c r="DE32" s="679"/>
      <c r="DF32" s="679"/>
      <c r="DG32" s="679"/>
      <c r="DH32" s="679"/>
      <c r="DI32" s="679"/>
      <c r="DJ32" s="679"/>
      <c r="DK32" s="680"/>
      <c r="DL32" s="684">
        <v>1764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1579014</v>
      </c>
      <c r="S33" s="679"/>
      <c r="T33" s="679"/>
      <c r="U33" s="679"/>
      <c r="V33" s="679"/>
      <c r="W33" s="679"/>
      <c r="X33" s="679"/>
      <c r="Y33" s="680"/>
      <c r="Z33" s="715">
        <v>6.2</v>
      </c>
      <c r="AA33" s="715"/>
      <c r="AB33" s="715"/>
      <c r="AC33" s="715"/>
      <c r="AD33" s="716" t="s">
        <v>175</v>
      </c>
      <c r="AE33" s="716"/>
      <c r="AF33" s="716"/>
      <c r="AG33" s="716"/>
      <c r="AH33" s="716"/>
      <c r="AI33" s="716"/>
      <c r="AJ33" s="716"/>
      <c r="AK33" s="716"/>
      <c r="AL33" s="681" t="s">
        <v>175</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98.3</v>
      </c>
      <c r="BH33" s="663"/>
      <c r="BI33" s="663"/>
      <c r="BJ33" s="663"/>
      <c r="BK33" s="663"/>
      <c r="BL33" s="663"/>
      <c r="BM33" s="706">
        <v>91</v>
      </c>
      <c r="BN33" s="663"/>
      <c r="BO33" s="663"/>
      <c r="BP33" s="663"/>
      <c r="BQ33" s="727"/>
      <c r="BR33" s="742">
        <v>98.2</v>
      </c>
      <c r="BS33" s="663"/>
      <c r="BT33" s="663"/>
      <c r="BU33" s="663"/>
      <c r="BV33" s="663"/>
      <c r="BW33" s="663"/>
      <c r="BX33" s="706">
        <v>90</v>
      </c>
      <c r="BY33" s="663"/>
      <c r="BZ33" s="663"/>
      <c r="CA33" s="663"/>
      <c r="CB33" s="727"/>
      <c r="CD33" s="711" t="s">
        <v>323</v>
      </c>
      <c r="CE33" s="712"/>
      <c r="CF33" s="712"/>
      <c r="CG33" s="712"/>
      <c r="CH33" s="712"/>
      <c r="CI33" s="712"/>
      <c r="CJ33" s="712"/>
      <c r="CK33" s="712"/>
      <c r="CL33" s="712"/>
      <c r="CM33" s="712"/>
      <c r="CN33" s="712"/>
      <c r="CO33" s="712"/>
      <c r="CP33" s="712"/>
      <c r="CQ33" s="713"/>
      <c r="CR33" s="678">
        <v>11181151</v>
      </c>
      <c r="CS33" s="697"/>
      <c r="CT33" s="697"/>
      <c r="CU33" s="697"/>
      <c r="CV33" s="697"/>
      <c r="CW33" s="697"/>
      <c r="CX33" s="697"/>
      <c r="CY33" s="698"/>
      <c r="CZ33" s="681">
        <v>45.4</v>
      </c>
      <c r="DA33" s="699"/>
      <c r="DB33" s="699"/>
      <c r="DC33" s="700"/>
      <c r="DD33" s="684">
        <v>8672345</v>
      </c>
      <c r="DE33" s="697"/>
      <c r="DF33" s="697"/>
      <c r="DG33" s="697"/>
      <c r="DH33" s="697"/>
      <c r="DI33" s="697"/>
      <c r="DJ33" s="697"/>
      <c r="DK33" s="698"/>
      <c r="DL33" s="684">
        <v>7145777</v>
      </c>
      <c r="DM33" s="697"/>
      <c r="DN33" s="697"/>
      <c r="DO33" s="697"/>
      <c r="DP33" s="697"/>
      <c r="DQ33" s="697"/>
      <c r="DR33" s="697"/>
      <c r="DS33" s="697"/>
      <c r="DT33" s="697"/>
      <c r="DU33" s="697"/>
      <c r="DV33" s="698"/>
      <c r="DW33" s="681">
        <v>47.9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190284</v>
      </c>
      <c r="S34" s="679"/>
      <c r="T34" s="679"/>
      <c r="U34" s="679"/>
      <c r="V34" s="679"/>
      <c r="W34" s="679"/>
      <c r="X34" s="679"/>
      <c r="Y34" s="680"/>
      <c r="Z34" s="715">
        <v>0.7</v>
      </c>
      <c r="AA34" s="715"/>
      <c r="AB34" s="715"/>
      <c r="AC34" s="715"/>
      <c r="AD34" s="716">
        <v>63612</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3109766</v>
      </c>
      <c r="CS34" s="679"/>
      <c r="CT34" s="679"/>
      <c r="CU34" s="679"/>
      <c r="CV34" s="679"/>
      <c r="CW34" s="679"/>
      <c r="CX34" s="679"/>
      <c r="CY34" s="680"/>
      <c r="CZ34" s="681">
        <v>12.6</v>
      </c>
      <c r="DA34" s="699"/>
      <c r="DB34" s="699"/>
      <c r="DC34" s="700"/>
      <c r="DD34" s="684">
        <v>2152206</v>
      </c>
      <c r="DE34" s="679"/>
      <c r="DF34" s="679"/>
      <c r="DG34" s="679"/>
      <c r="DH34" s="679"/>
      <c r="DI34" s="679"/>
      <c r="DJ34" s="679"/>
      <c r="DK34" s="680"/>
      <c r="DL34" s="684">
        <v>1960296</v>
      </c>
      <c r="DM34" s="679"/>
      <c r="DN34" s="679"/>
      <c r="DO34" s="679"/>
      <c r="DP34" s="679"/>
      <c r="DQ34" s="679"/>
      <c r="DR34" s="679"/>
      <c r="DS34" s="679"/>
      <c r="DT34" s="679"/>
      <c r="DU34" s="679"/>
      <c r="DV34" s="680"/>
      <c r="DW34" s="681">
        <v>13.1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248662</v>
      </c>
      <c r="S35" s="679"/>
      <c r="T35" s="679"/>
      <c r="U35" s="679"/>
      <c r="V35" s="679"/>
      <c r="W35" s="679"/>
      <c r="X35" s="679"/>
      <c r="Y35" s="680"/>
      <c r="Z35" s="715">
        <v>1</v>
      </c>
      <c r="AA35" s="715"/>
      <c r="AB35" s="715"/>
      <c r="AC35" s="715"/>
      <c r="AD35" s="716" t="s">
        <v>175</v>
      </c>
      <c r="AE35" s="716"/>
      <c r="AF35" s="716"/>
      <c r="AG35" s="716"/>
      <c r="AH35" s="716"/>
      <c r="AI35" s="716"/>
      <c r="AJ35" s="716"/>
      <c r="AK35" s="716"/>
      <c r="AL35" s="681" t="s">
        <v>175</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216379</v>
      </c>
      <c r="CS35" s="697"/>
      <c r="CT35" s="697"/>
      <c r="CU35" s="697"/>
      <c r="CV35" s="697"/>
      <c r="CW35" s="697"/>
      <c r="CX35" s="697"/>
      <c r="CY35" s="698"/>
      <c r="CZ35" s="681">
        <v>0.9</v>
      </c>
      <c r="DA35" s="699"/>
      <c r="DB35" s="699"/>
      <c r="DC35" s="700"/>
      <c r="DD35" s="684">
        <v>133374</v>
      </c>
      <c r="DE35" s="697"/>
      <c r="DF35" s="697"/>
      <c r="DG35" s="697"/>
      <c r="DH35" s="697"/>
      <c r="DI35" s="697"/>
      <c r="DJ35" s="697"/>
      <c r="DK35" s="698"/>
      <c r="DL35" s="684">
        <v>128707</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836592</v>
      </c>
      <c r="S36" s="679"/>
      <c r="T36" s="679"/>
      <c r="U36" s="679"/>
      <c r="V36" s="679"/>
      <c r="W36" s="679"/>
      <c r="X36" s="679"/>
      <c r="Y36" s="680"/>
      <c r="Z36" s="715">
        <v>3.3</v>
      </c>
      <c r="AA36" s="715"/>
      <c r="AB36" s="715"/>
      <c r="AC36" s="715"/>
      <c r="AD36" s="716" t="s">
        <v>236</v>
      </c>
      <c r="AE36" s="716"/>
      <c r="AF36" s="716"/>
      <c r="AG36" s="716"/>
      <c r="AH36" s="716"/>
      <c r="AI36" s="716"/>
      <c r="AJ36" s="716"/>
      <c r="AK36" s="716"/>
      <c r="AL36" s="681" t="s">
        <v>175</v>
      </c>
      <c r="AM36" s="682"/>
      <c r="AN36" s="682"/>
      <c r="AO36" s="717"/>
      <c r="AP36" s="235"/>
      <c r="AQ36" s="730" t="s">
        <v>331</v>
      </c>
      <c r="AR36" s="731"/>
      <c r="AS36" s="731"/>
      <c r="AT36" s="731"/>
      <c r="AU36" s="731"/>
      <c r="AV36" s="731"/>
      <c r="AW36" s="731"/>
      <c r="AX36" s="731"/>
      <c r="AY36" s="732"/>
      <c r="AZ36" s="733">
        <v>4493296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39340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3933843</v>
      </c>
      <c r="CS36" s="679"/>
      <c r="CT36" s="679"/>
      <c r="CU36" s="679"/>
      <c r="CV36" s="679"/>
      <c r="CW36" s="679"/>
      <c r="CX36" s="679"/>
      <c r="CY36" s="680"/>
      <c r="CZ36" s="681">
        <v>16</v>
      </c>
      <c r="DA36" s="699"/>
      <c r="DB36" s="699"/>
      <c r="DC36" s="700"/>
      <c r="DD36" s="684">
        <v>3338413</v>
      </c>
      <c r="DE36" s="679"/>
      <c r="DF36" s="679"/>
      <c r="DG36" s="679"/>
      <c r="DH36" s="679"/>
      <c r="DI36" s="679"/>
      <c r="DJ36" s="679"/>
      <c r="DK36" s="680"/>
      <c r="DL36" s="684">
        <v>2399154</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576797</v>
      </c>
      <c r="S37" s="679"/>
      <c r="T37" s="679"/>
      <c r="U37" s="679"/>
      <c r="V37" s="679"/>
      <c r="W37" s="679"/>
      <c r="X37" s="679"/>
      <c r="Y37" s="680"/>
      <c r="Z37" s="715">
        <v>2.2999999999999998</v>
      </c>
      <c r="AA37" s="715"/>
      <c r="AB37" s="715"/>
      <c r="AC37" s="715"/>
      <c r="AD37" s="716" t="s">
        <v>236</v>
      </c>
      <c r="AE37" s="716"/>
      <c r="AF37" s="716"/>
      <c r="AG37" s="716"/>
      <c r="AH37" s="716"/>
      <c r="AI37" s="716"/>
      <c r="AJ37" s="716"/>
      <c r="AK37" s="716"/>
      <c r="AL37" s="681" t="s">
        <v>175</v>
      </c>
      <c r="AM37" s="682"/>
      <c r="AN37" s="682"/>
      <c r="AO37" s="717"/>
      <c r="AQ37" s="718" t="s">
        <v>335</v>
      </c>
      <c r="AR37" s="719"/>
      <c r="AS37" s="719"/>
      <c r="AT37" s="719"/>
      <c r="AU37" s="719"/>
      <c r="AV37" s="719"/>
      <c r="AW37" s="719"/>
      <c r="AX37" s="719"/>
      <c r="AY37" s="720"/>
      <c r="AZ37" s="678">
        <v>1576468</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23773</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1109787</v>
      </c>
      <c r="CS37" s="697"/>
      <c r="CT37" s="697"/>
      <c r="CU37" s="697"/>
      <c r="CV37" s="697"/>
      <c r="CW37" s="697"/>
      <c r="CX37" s="697"/>
      <c r="CY37" s="698"/>
      <c r="CZ37" s="681">
        <v>4.5</v>
      </c>
      <c r="DA37" s="699"/>
      <c r="DB37" s="699"/>
      <c r="DC37" s="700"/>
      <c r="DD37" s="684">
        <v>1085139</v>
      </c>
      <c r="DE37" s="697"/>
      <c r="DF37" s="697"/>
      <c r="DG37" s="697"/>
      <c r="DH37" s="697"/>
      <c r="DI37" s="697"/>
      <c r="DJ37" s="697"/>
      <c r="DK37" s="698"/>
      <c r="DL37" s="684">
        <v>1085139</v>
      </c>
      <c r="DM37" s="697"/>
      <c r="DN37" s="697"/>
      <c r="DO37" s="697"/>
      <c r="DP37" s="697"/>
      <c r="DQ37" s="697"/>
      <c r="DR37" s="697"/>
      <c r="DS37" s="697"/>
      <c r="DT37" s="697"/>
      <c r="DU37" s="697"/>
      <c r="DV37" s="698"/>
      <c r="DW37" s="681">
        <v>7.3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671827</v>
      </c>
      <c r="S38" s="679"/>
      <c r="T38" s="679"/>
      <c r="U38" s="679"/>
      <c r="V38" s="679"/>
      <c r="W38" s="679"/>
      <c r="X38" s="679"/>
      <c r="Y38" s="680"/>
      <c r="Z38" s="715">
        <v>2.6</v>
      </c>
      <c r="AA38" s="715"/>
      <c r="AB38" s="715"/>
      <c r="AC38" s="715"/>
      <c r="AD38" s="716">
        <v>41817</v>
      </c>
      <c r="AE38" s="716"/>
      <c r="AF38" s="716"/>
      <c r="AG38" s="716"/>
      <c r="AH38" s="716"/>
      <c r="AI38" s="716"/>
      <c r="AJ38" s="716"/>
      <c r="AK38" s="716"/>
      <c r="AL38" s="681">
        <v>0.3</v>
      </c>
      <c r="AM38" s="682"/>
      <c r="AN38" s="682"/>
      <c r="AO38" s="717"/>
      <c r="AQ38" s="718" t="s">
        <v>339</v>
      </c>
      <c r="AR38" s="719"/>
      <c r="AS38" s="719"/>
      <c r="AT38" s="719"/>
      <c r="AU38" s="719"/>
      <c r="AV38" s="719"/>
      <c r="AW38" s="719"/>
      <c r="AX38" s="719"/>
      <c r="AY38" s="720"/>
      <c r="AZ38" s="678">
        <v>605100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5128</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3330860</v>
      </c>
      <c r="CS38" s="679"/>
      <c r="CT38" s="679"/>
      <c r="CU38" s="679"/>
      <c r="CV38" s="679"/>
      <c r="CW38" s="679"/>
      <c r="CX38" s="679"/>
      <c r="CY38" s="680"/>
      <c r="CZ38" s="681">
        <v>13.5</v>
      </c>
      <c r="DA38" s="699"/>
      <c r="DB38" s="699"/>
      <c r="DC38" s="700"/>
      <c r="DD38" s="684">
        <v>3046128</v>
      </c>
      <c r="DE38" s="679"/>
      <c r="DF38" s="679"/>
      <c r="DG38" s="679"/>
      <c r="DH38" s="679"/>
      <c r="DI38" s="679"/>
      <c r="DJ38" s="679"/>
      <c r="DK38" s="680"/>
      <c r="DL38" s="684">
        <v>2657620</v>
      </c>
      <c r="DM38" s="679"/>
      <c r="DN38" s="679"/>
      <c r="DO38" s="679"/>
      <c r="DP38" s="679"/>
      <c r="DQ38" s="679"/>
      <c r="DR38" s="679"/>
      <c r="DS38" s="679"/>
      <c r="DT38" s="679"/>
      <c r="DU38" s="679"/>
      <c r="DV38" s="680"/>
      <c r="DW38" s="681">
        <v>17.8</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3072820</v>
      </c>
      <c r="S39" s="679"/>
      <c r="T39" s="679"/>
      <c r="U39" s="679"/>
      <c r="V39" s="679"/>
      <c r="W39" s="679"/>
      <c r="X39" s="679"/>
      <c r="Y39" s="680"/>
      <c r="Z39" s="715">
        <v>12</v>
      </c>
      <c r="AA39" s="715"/>
      <c r="AB39" s="715"/>
      <c r="AC39" s="715"/>
      <c r="AD39" s="716" t="s">
        <v>175</v>
      </c>
      <c r="AE39" s="716"/>
      <c r="AF39" s="716"/>
      <c r="AG39" s="716"/>
      <c r="AH39" s="716"/>
      <c r="AI39" s="716"/>
      <c r="AJ39" s="716"/>
      <c r="AK39" s="716"/>
      <c r="AL39" s="681" t="s">
        <v>236</v>
      </c>
      <c r="AM39" s="682"/>
      <c r="AN39" s="682"/>
      <c r="AO39" s="717"/>
      <c r="AQ39" s="718" t="s">
        <v>343</v>
      </c>
      <c r="AR39" s="719"/>
      <c r="AS39" s="719"/>
      <c r="AT39" s="719"/>
      <c r="AU39" s="719"/>
      <c r="AV39" s="719"/>
      <c r="AW39" s="719"/>
      <c r="AX39" s="719"/>
      <c r="AY39" s="720"/>
      <c r="AZ39" s="678">
        <v>530836</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8661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255303</v>
      </c>
      <c r="CS39" s="697"/>
      <c r="CT39" s="697"/>
      <c r="CU39" s="697"/>
      <c r="CV39" s="697"/>
      <c r="CW39" s="697"/>
      <c r="CX39" s="697"/>
      <c r="CY39" s="698"/>
      <c r="CZ39" s="681">
        <v>1</v>
      </c>
      <c r="DA39" s="699"/>
      <c r="DB39" s="699"/>
      <c r="DC39" s="700"/>
      <c r="DD39" s="684">
        <v>2224</v>
      </c>
      <c r="DE39" s="697"/>
      <c r="DF39" s="697"/>
      <c r="DG39" s="697"/>
      <c r="DH39" s="697"/>
      <c r="DI39" s="697"/>
      <c r="DJ39" s="697"/>
      <c r="DK39" s="698"/>
      <c r="DL39" s="684" t="s">
        <v>236</v>
      </c>
      <c r="DM39" s="697"/>
      <c r="DN39" s="697"/>
      <c r="DO39" s="697"/>
      <c r="DP39" s="697"/>
      <c r="DQ39" s="697"/>
      <c r="DR39" s="697"/>
      <c r="DS39" s="697"/>
      <c r="DT39" s="697"/>
      <c r="DU39" s="697"/>
      <c r="DV39" s="698"/>
      <c r="DW39" s="681" t="s">
        <v>175</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175</v>
      </c>
      <c r="AA40" s="715"/>
      <c r="AB40" s="715"/>
      <c r="AC40" s="715"/>
      <c r="AD40" s="716" t="s">
        <v>236</v>
      </c>
      <c r="AE40" s="716"/>
      <c r="AF40" s="716"/>
      <c r="AG40" s="716"/>
      <c r="AH40" s="716"/>
      <c r="AI40" s="716"/>
      <c r="AJ40" s="716"/>
      <c r="AK40" s="716"/>
      <c r="AL40" s="681" t="s">
        <v>175</v>
      </c>
      <c r="AM40" s="682"/>
      <c r="AN40" s="682"/>
      <c r="AO40" s="717"/>
      <c r="AQ40" s="718" t="s">
        <v>347</v>
      </c>
      <c r="AR40" s="719"/>
      <c r="AS40" s="719"/>
      <c r="AT40" s="719"/>
      <c r="AU40" s="719"/>
      <c r="AV40" s="719"/>
      <c r="AW40" s="719"/>
      <c r="AX40" s="719"/>
      <c r="AY40" s="720"/>
      <c r="AZ40" s="678">
        <v>7150</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105</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335000</v>
      </c>
      <c r="CS40" s="679"/>
      <c r="CT40" s="679"/>
      <c r="CU40" s="679"/>
      <c r="CV40" s="679"/>
      <c r="CW40" s="679"/>
      <c r="CX40" s="679"/>
      <c r="CY40" s="680"/>
      <c r="CZ40" s="681">
        <v>1.4</v>
      </c>
      <c r="DA40" s="699"/>
      <c r="DB40" s="699"/>
      <c r="DC40" s="700"/>
      <c r="DD40" s="684" t="s">
        <v>175</v>
      </c>
      <c r="DE40" s="679"/>
      <c r="DF40" s="679"/>
      <c r="DG40" s="679"/>
      <c r="DH40" s="679"/>
      <c r="DI40" s="679"/>
      <c r="DJ40" s="679"/>
      <c r="DK40" s="680"/>
      <c r="DL40" s="684" t="s">
        <v>175</v>
      </c>
      <c r="DM40" s="679"/>
      <c r="DN40" s="679"/>
      <c r="DO40" s="679"/>
      <c r="DP40" s="679"/>
      <c r="DQ40" s="679"/>
      <c r="DR40" s="679"/>
      <c r="DS40" s="679"/>
      <c r="DT40" s="679"/>
      <c r="DU40" s="679"/>
      <c r="DV40" s="680"/>
      <c r="DW40" s="681" t="s">
        <v>175</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527020</v>
      </c>
      <c r="S41" s="679"/>
      <c r="T41" s="679"/>
      <c r="U41" s="679"/>
      <c r="V41" s="679"/>
      <c r="W41" s="679"/>
      <c r="X41" s="679"/>
      <c r="Y41" s="680"/>
      <c r="Z41" s="715">
        <v>2.1</v>
      </c>
      <c r="AA41" s="715"/>
      <c r="AB41" s="715"/>
      <c r="AC41" s="715"/>
      <c r="AD41" s="716" t="s">
        <v>175</v>
      </c>
      <c r="AE41" s="716"/>
      <c r="AF41" s="716"/>
      <c r="AG41" s="716"/>
      <c r="AH41" s="716"/>
      <c r="AI41" s="716"/>
      <c r="AJ41" s="716"/>
      <c r="AK41" s="716"/>
      <c r="AL41" s="681" t="s">
        <v>175</v>
      </c>
      <c r="AM41" s="682"/>
      <c r="AN41" s="682"/>
      <c r="AO41" s="717"/>
      <c r="AQ41" s="718" t="s">
        <v>352</v>
      </c>
      <c r="AR41" s="719"/>
      <c r="AS41" s="719"/>
      <c r="AT41" s="719"/>
      <c r="AU41" s="719"/>
      <c r="AV41" s="719"/>
      <c r="AW41" s="719"/>
      <c r="AX41" s="719"/>
      <c r="AY41" s="720"/>
      <c r="AZ41" s="678">
        <v>393350</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175</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25603408</v>
      </c>
      <c r="S42" s="701"/>
      <c r="T42" s="701"/>
      <c r="U42" s="701"/>
      <c r="V42" s="701"/>
      <c r="W42" s="701"/>
      <c r="X42" s="701"/>
      <c r="Y42" s="703"/>
      <c r="Z42" s="704">
        <v>100</v>
      </c>
      <c r="AA42" s="704"/>
      <c r="AB42" s="704"/>
      <c r="AC42" s="704"/>
      <c r="AD42" s="705">
        <v>14402242</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1380392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337</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3961143</v>
      </c>
      <c r="CS42" s="679"/>
      <c r="CT42" s="679"/>
      <c r="CU42" s="679"/>
      <c r="CV42" s="679"/>
      <c r="CW42" s="679"/>
      <c r="CX42" s="679"/>
      <c r="CY42" s="680"/>
      <c r="CZ42" s="681">
        <v>16.100000000000001</v>
      </c>
      <c r="DA42" s="682"/>
      <c r="DB42" s="682"/>
      <c r="DC42" s="683"/>
      <c r="DD42" s="684">
        <v>377058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25539</v>
      </c>
      <c r="CS43" s="697"/>
      <c r="CT43" s="697"/>
      <c r="CU43" s="697"/>
      <c r="CV43" s="697"/>
      <c r="CW43" s="697"/>
      <c r="CX43" s="697"/>
      <c r="CY43" s="698"/>
      <c r="CZ43" s="681">
        <v>0.1</v>
      </c>
      <c r="DA43" s="699"/>
      <c r="DB43" s="699"/>
      <c r="DC43" s="700"/>
      <c r="DD43" s="684">
        <v>25539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2806752</v>
      </c>
      <c r="CS44" s="679"/>
      <c r="CT44" s="679"/>
      <c r="CU44" s="679"/>
      <c r="CV44" s="679"/>
      <c r="CW44" s="679"/>
      <c r="CX44" s="679"/>
      <c r="CY44" s="680"/>
      <c r="CZ44" s="681">
        <v>11.4</v>
      </c>
      <c r="DA44" s="682"/>
      <c r="DB44" s="682"/>
      <c r="DC44" s="683"/>
      <c r="DD44" s="684">
        <v>241791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485779</v>
      </c>
      <c r="CS45" s="697"/>
      <c r="CT45" s="697"/>
      <c r="CU45" s="697"/>
      <c r="CV45" s="697"/>
      <c r="CW45" s="697"/>
      <c r="CX45" s="697"/>
      <c r="CY45" s="698"/>
      <c r="CZ45" s="681">
        <v>2</v>
      </c>
      <c r="DA45" s="699"/>
      <c r="DB45" s="699"/>
      <c r="DC45" s="700"/>
      <c r="DD45" s="684">
        <v>19432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2278296</v>
      </c>
      <c r="CS46" s="679"/>
      <c r="CT46" s="679"/>
      <c r="CU46" s="679"/>
      <c r="CV46" s="679"/>
      <c r="CW46" s="679"/>
      <c r="CX46" s="679"/>
      <c r="CY46" s="680"/>
      <c r="CZ46" s="681">
        <v>9.1999999999999993</v>
      </c>
      <c r="DA46" s="682"/>
      <c r="DB46" s="682"/>
      <c r="DC46" s="683"/>
      <c r="DD46" s="684">
        <v>221196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1154391</v>
      </c>
      <c r="CS47" s="697"/>
      <c r="CT47" s="697"/>
      <c r="CU47" s="697"/>
      <c r="CV47" s="697"/>
      <c r="CW47" s="697"/>
      <c r="CX47" s="697"/>
      <c r="CY47" s="698"/>
      <c r="CZ47" s="681">
        <v>4.7</v>
      </c>
      <c r="DA47" s="699"/>
      <c r="DB47" s="699"/>
      <c r="DC47" s="700"/>
      <c r="DD47" s="684">
        <v>135267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175</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24643499</v>
      </c>
      <c r="CS49" s="663"/>
      <c r="CT49" s="663"/>
      <c r="CU49" s="663"/>
      <c r="CV49" s="663"/>
      <c r="CW49" s="663"/>
      <c r="CX49" s="663"/>
      <c r="CY49" s="664"/>
      <c r="CZ49" s="665">
        <v>100</v>
      </c>
      <c r="DA49" s="666"/>
      <c r="DB49" s="666"/>
      <c r="DC49" s="667"/>
      <c r="DD49" s="668">
        <v>16080360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rYnSZWUWjGLRIZvjW5+JhYv/Fc6eIzCnVqx2RZs3QZ2yIr96yf9KQMpWA4UFnbjgShypwoJ5I/v7NoQFUamyw==" saltValue="Sfzh2iGabeD/pb/oIQJF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1" zoomScale="70" zoomScaleNormal="25" zoomScaleSheetLayoutView="70" workbookViewId="0">
      <selection activeCell="L17" sqref="L1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25603</v>
      </c>
      <c r="R7" s="1198"/>
      <c r="S7" s="1198"/>
      <c r="T7" s="1198"/>
      <c r="U7" s="1198"/>
      <c r="V7" s="1198">
        <v>24643</v>
      </c>
      <c r="W7" s="1198"/>
      <c r="X7" s="1198"/>
      <c r="Y7" s="1198"/>
      <c r="Z7" s="1198"/>
      <c r="AA7" s="1198">
        <v>960</v>
      </c>
      <c r="AB7" s="1198"/>
      <c r="AC7" s="1198"/>
      <c r="AD7" s="1198"/>
      <c r="AE7" s="1199"/>
      <c r="AF7" s="1200">
        <v>599</v>
      </c>
      <c r="AG7" s="1201"/>
      <c r="AH7" s="1201"/>
      <c r="AI7" s="1201"/>
      <c r="AJ7" s="1202"/>
      <c r="AK7" s="1184">
        <v>837</v>
      </c>
      <c r="AL7" s="1185"/>
      <c r="AM7" s="1185"/>
      <c r="AN7" s="1185"/>
      <c r="AO7" s="1185"/>
      <c r="AP7" s="1185">
        <v>31076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f>+Q7</f>
        <v>25603</v>
      </c>
      <c r="R23" s="1162"/>
      <c r="S23" s="1162"/>
      <c r="T23" s="1162"/>
      <c r="U23" s="1162"/>
      <c r="V23" s="1162">
        <f>+V7</f>
        <v>24643</v>
      </c>
      <c r="W23" s="1162"/>
      <c r="X23" s="1162"/>
      <c r="Y23" s="1162"/>
      <c r="Z23" s="1162"/>
      <c r="AA23" s="1162">
        <f>+AA7</f>
        <v>960</v>
      </c>
      <c r="AB23" s="1162"/>
      <c r="AC23" s="1162"/>
      <c r="AD23" s="1162"/>
      <c r="AE23" s="1163"/>
      <c r="AF23" s="1164">
        <v>599</v>
      </c>
      <c r="AG23" s="1162"/>
      <c r="AH23" s="1162"/>
      <c r="AI23" s="1162"/>
      <c r="AJ23" s="1165"/>
      <c r="AK23" s="1166"/>
      <c r="AL23" s="1167"/>
      <c r="AM23" s="1167"/>
      <c r="AN23" s="1167"/>
      <c r="AO23" s="1167"/>
      <c r="AP23" s="1162">
        <f>+AP7</f>
        <v>31076</v>
      </c>
      <c r="AQ23" s="1162"/>
      <c r="AR23" s="1162"/>
      <c r="AS23" s="1162"/>
      <c r="AT23" s="1162"/>
      <c r="AU23" s="1168"/>
      <c r="AV23" s="1168"/>
      <c r="AW23" s="1168"/>
      <c r="AX23" s="1168"/>
      <c r="AY23" s="1169"/>
      <c r="AZ23" s="1158" t="s">
        <v>175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4414</v>
      </c>
      <c r="R28" s="1147"/>
      <c r="S28" s="1147"/>
      <c r="T28" s="1147"/>
      <c r="U28" s="1147"/>
      <c r="V28" s="1147">
        <v>4375</v>
      </c>
      <c r="W28" s="1147"/>
      <c r="X28" s="1147"/>
      <c r="Y28" s="1147"/>
      <c r="Z28" s="1147"/>
      <c r="AA28" s="1147">
        <f t="shared" ref="AA28:AA35" si="0">+Q28-V28</f>
        <v>39</v>
      </c>
      <c r="AB28" s="1147"/>
      <c r="AC28" s="1147"/>
      <c r="AD28" s="1147"/>
      <c r="AE28" s="1148"/>
      <c r="AF28" s="1149">
        <v>39</v>
      </c>
      <c r="AG28" s="1147"/>
      <c r="AH28" s="1147"/>
      <c r="AI28" s="1147"/>
      <c r="AJ28" s="1150"/>
      <c r="AK28" s="1151">
        <v>328</v>
      </c>
      <c r="AL28" s="1139"/>
      <c r="AM28" s="1139"/>
      <c r="AN28" s="1139"/>
      <c r="AO28" s="1139"/>
      <c r="AP28" s="1139">
        <v>0</v>
      </c>
      <c r="AQ28" s="1139"/>
      <c r="AR28" s="1139"/>
      <c r="AS28" s="1139"/>
      <c r="AT28" s="1139"/>
      <c r="AU28" s="1139">
        <v>0</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181</v>
      </c>
      <c r="R29" s="1137"/>
      <c r="S29" s="1137"/>
      <c r="T29" s="1137"/>
      <c r="U29" s="1137"/>
      <c r="V29" s="1137">
        <v>180</v>
      </c>
      <c r="W29" s="1137"/>
      <c r="X29" s="1137"/>
      <c r="Y29" s="1137"/>
      <c r="Z29" s="1137"/>
      <c r="AA29" s="1137">
        <f t="shared" si="0"/>
        <v>1</v>
      </c>
      <c r="AB29" s="1137"/>
      <c r="AC29" s="1137"/>
      <c r="AD29" s="1137"/>
      <c r="AE29" s="1138"/>
      <c r="AF29" s="1112">
        <v>1</v>
      </c>
      <c r="AG29" s="1113"/>
      <c r="AH29" s="1113"/>
      <c r="AI29" s="1113"/>
      <c r="AJ29" s="1114"/>
      <c r="AK29" s="1073">
        <v>86</v>
      </c>
      <c r="AL29" s="1064"/>
      <c r="AM29" s="1064"/>
      <c r="AN29" s="1064"/>
      <c r="AO29" s="1064"/>
      <c r="AP29" s="1064">
        <v>87</v>
      </c>
      <c r="AQ29" s="1064"/>
      <c r="AR29" s="1064"/>
      <c r="AS29" s="1064"/>
      <c r="AT29" s="1064"/>
      <c r="AU29" s="1064">
        <v>34</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553</v>
      </c>
      <c r="R30" s="1137"/>
      <c r="S30" s="1137"/>
      <c r="T30" s="1137"/>
      <c r="U30" s="1137"/>
      <c r="V30" s="1137">
        <v>542</v>
      </c>
      <c r="W30" s="1137"/>
      <c r="X30" s="1137"/>
      <c r="Y30" s="1137"/>
      <c r="Z30" s="1137"/>
      <c r="AA30" s="1137">
        <f t="shared" si="0"/>
        <v>11</v>
      </c>
      <c r="AB30" s="1137"/>
      <c r="AC30" s="1137"/>
      <c r="AD30" s="1137"/>
      <c r="AE30" s="1138"/>
      <c r="AF30" s="1112">
        <v>11</v>
      </c>
      <c r="AG30" s="1113"/>
      <c r="AH30" s="1113"/>
      <c r="AI30" s="1113"/>
      <c r="AJ30" s="1114"/>
      <c r="AK30" s="1073">
        <v>136</v>
      </c>
      <c r="AL30" s="1064"/>
      <c r="AM30" s="1064"/>
      <c r="AN30" s="1064"/>
      <c r="AO30" s="1064"/>
      <c r="AP30" s="1064">
        <v>0</v>
      </c>
      <c r="AQ30" s="1064"/>
      <c r="AR30" s="1064"/>
      <c r="AS30" s="1064"/>
      <c r="AT30" s="1064"/>
      <c r="AU30" s="1064">
        <v>0</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4833</v>
      </c>
      <c r="R31" s="1137"/>
      <c r="S31" s="1137"/>
      <c r="T31" s="1137"/>
      <c r="U31" s="1137"/>
      <c r="V31" s="1137">
        <v>4789</v>
      </c>
      <c r="W31" s="1137"/>
      <c r="X31" s="1137"/>
      <c r="Y31" s="1137"/>
      <c r="Z31" s="1137"/>
      <c r="AA31" s="1137">
        <f t="shared" si="0"/>
        <v>44</v>
      </c>
      <c r="AB31" s="1137"/>
      <c r="AC31" s="1137"/>
      <c r="AD31" s="1137"/>
      <c r="AE31" s="1138"/>
      <c r="AF31" s="1112">
        <v>44</v>
      </c>
      <c r="AG31" s="1113"/>
      <c r="AH31" s="1113"/>
      <c r="AI31" s="1113"/>
      <c r="AJ31" s="1114"/>
      <c r="AK31" s="1073">
        <v>709</v>
      </c>
      <c r="AL31" s="1064"/>
      <c r="AM31" s="1064"/>
      <c r="AN31" s="1064"/>
      <c r="AO31" s="1064"/>
      <c r="AP31" s="1064">
        <v>0</v>
      </c>
      <c r="AQ31" s="1064"/>
      <c r="AR31" s="1064"/>
      <c r="AS31" s="1064"/>
      <c r="AT31" s="1064"/>
      <c r="AU31" s="1064">
        <v>0</v>
      </c>
      <c r="AV31" s="1064"/>
      <c r="AW31" s="1064"/>
      <c r="AX31" s="1064"/>
      <c r="AY31" s="1064"/>
      <c r="AZ31" s="1135" t="s">
        <v>587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49</v>
      </c>
      <c r="R32" s="1137"/>
      <c r="S32" s="1137"/>
      <c r="T32" s="1137"/>
      <c r="U32" s="1137"/>
      <c r="V32" s="1137">
        <v>49</v>
      </c>
      <c r="W32" s="1137"/>
      <c r="X32" s="1137"/>
      <c r="Y32" s="1137"/>
      <c r="Z32" s="1137"/>
      <c r="AA32" s="1137">
        <f t="shared" si="0"/>
        <v>0</v>
      </c>
      <c r="AB32" s="1137"/>
      <c r="AC32" s="1137"/>
      <c r="AD32" s="1137"/>
      <c r="AE32" s="1138"/>
      <c r="AF32" s="1112">
        <v>0</v>
      </c>
      <c r="AG32" s="1113"/>
      <c r="AH32" s="1113"/>
      <c r="AI32" s="1113"/>
      <c r="AJ32" s="1114"/>
      <c r="AK32" s="1073">
        <v>7</v>
      </c>
      <c r="AL32" s="1064"/>
      <c r="AM32" s="1064"/>
      <c r="AN32" s="1064"/>
      <c r="AO32" s="1064"/>
      <c r="AP32" s="1064">
        <v>0</v>
      </c>
      <c r="AQ32" s="1064"/>
      <c r="AR32" s="1064"/>
      <c r="AS32" s="1064"/>
      <c r="AT32" s="1064"/>
      <c r="AU32" s="1064">
        <v>0</v>
      </c>
      <c r="AV32" s="1064"/>
      <c r="AW32" s="1064"/>
      <c r="AX32" s="1064"/>
      <c r="AY32" s="1064"/>
      <c r="AZ32" s="1135" t="s">
        <v>588</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1161</v>
      </c>
      <c r="R33" s="1137"/>
      <c r="S33" s="1137"/>
      <c r="T33" s="1137"/>
      <c r="U33" s="1137"/>
      <c r="V33" s="1137">
        <v>1235</v>
      </c>
      <c r="W33" s="1137"/>
      <c r="X33" s="1137"/>
      <c r="Y33" s="1137"/>
      <c r="Z33" s="1137"/>
      <c r="AA33" s="1137">
        <f t="shared" si="0"/>
        <v>-74</v>
      </c>
      <c r="AB33" s="1137"/>
      <c r="AC33" s="1137"/>
      <c r="AD33" s="1137"/>
      <c r="AE33" s="1138"/>
      <c r="AF33" s="1112">
        <v>579</v>
      </c>
      <c r="AG33" s="1113"/>
      <c r="AH33" s="1113"/>
      <c r="AI33" s="1113"/>
      <c r="AJ33" s="1114"/>
      <c r="AK33" s="1073">
        <v>531</v>
      </c>
      <c r="AL33" s="1064"/>
      <c r="AM33" s="1064"/>
      <c r="AN33" s="1064"/>
      <c r="AO33" s="1064"/>
      <c r="AP33" s="1064">
        <v>7516</v>
      </c>
      <c r="AQ33" s="1064"/>
      <c r="AR33" s="1064"/>
      <c r="AS33" s="1064"/>
      <c r="AT33" s="1064"/>
      <c r="AU33" s="1064">
        <v>2450</v>
      </c>
      <c r="AV33" s="1064"/>
      <c r="AW33" s="1064"/>
      <c r="AX33" s="1064"/>
      <c r="AY33" s="1064"/>
      <c r="AZ33" s="1135" t="s">
        <v>587</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4000</v>
      </c>
      <c r="R34" s="1137"/>
      <c r="S34" s="1137"/>
      <c r="T34" s="1137"/>
      <c r="U34" s="1137"/>
      <c r="V34" s="1137">
        <v>3962</v>
      </c>
      <c r="W34" s="1137"/>
      <c r="X34" s="1137"/>
      <c r="Y34" s="1137"/>
      <c r="Z34" s="1137"/>
      <c r="AA34" s="1137">
        <f t="shared" si="0"/>
        <v>38</v>
      </c>
      <c r="AB34" s="1137"/>
      <c r="AC34" s="1137"/>
      <c r="AD34" s="1137"/>
      <c r="AE34" s="1138"/>
      <c r="AF34" s="1112" t="s">
        <v>175</v>
      </c>
      <c r="AG34" s="1113"/>
      <c r="AH34" s="1113"/>
      <c r="AI34" s="1113"/>
      <c r="AJ34" s="1114"/>
      <c r="AK34" s="1073">
        <v>605</v>
      </c>
      <c r="AL34" s="1064"/>
      <c r="AM34" s="1064"/>
      <c r="AN34" s="1064"/>
      <c r="AO34" s="1064"/>
      <c r="AP34" s="1064">
        <v>2274</v>
      </c>
      <c r="AQ34" s="1064"/>
      <c r="AR34" s="1064"/>
      <c r="AS34" s="1064"/>
      <c r="AT34" s="1064"/>
      <c r="AU34" s="1064">
        <v>1392</v>
      </c>
      <c r="AV34" s="1064"/>
      <c r="AW34" s="1064"/>
      <c r="AX34" s="1064"/>
      <c r="AY34" s="1064"/>
      <c r="AZ34" s="1135" t="s">
        <v>587</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80</v>
      </c>
      <c r="R35" s="1137"/>
      <c r="S35" s="1137"/>
      <c r="T35" s="1137"/>
      <c r="U35" s="1137"/>
      <c r="V35" s="1137">
        <v>82</v>
      </c>
      <c r="W35" s="1137"/>
      <c r="X35" s="1137"/>
      <c r="Y35" s="1137"/>
      <c r="Z35" s="1137"/>
      <c r="AA35" s="1137">
        <f t="shared" si="0"/>
        <v>-2</v>
      </c>
      <c r="AB35" s="1137"/>
      <c r="AC35" s="1137"/>
      <c r="AD35" s="1137"/>
      <c r="AE35" s="1138"/>
      <c r="AF35" s="1112">
        <v>55</v>
      </c>
      <c r="AG35" s="1113"/>
      <c r="AH35" s="1113"/>
      <c r="AI35" s="1113"/>
      <c r="AJ35" s="1114"/>
      <c r="AK35" s="1073">
        <v>0</v>
      </c>
      <c r="AL35" s="1064"/>
      <c r="AM35" s="1064"/>
      <c r="AN35" s="1064"/>
      <c r="AO35" s="1064"/>
      <c r="AP35" s="1064">
        <v>0</v>
      </c>
      <c r="AQ35" s="1064"/>
      <c r="AR35" s="1064"/>
      <c r="AS35" s="1064"/>
      <c r="AT35" s="1064"/>
      <c r="AU35" s="1064">
        <v>0</v>
      </c>
      <c r="AV35" s="1064"/>
      <c r="AW35" s="1064"/>
      <c r="AX35" s="1064"/>
      <c r="AY35" s="1064"/>
      <c r="AZ35" s="1135" t="s">
        <v>587</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414</v>
      </c>
      <c r="C36" s="1131"/>
      <c r="D36" s="1131"/>
      <c r="E36" s="1131"/>
      <c r="F36" s="1131"/>
      <c r="G36" s="1131"/>
      <c r="H36" s="1131"/>
      <c r="I36" s="1131"/>
      <c r="J36" s="1131"/>
      <c r="K36" s="1131"/>
      <c r="L36" s="1131"/>
      <c r="M36" s="1131"/>
      <c r="N36" s="1131"/>
      <c r="O36" s="1131"/>
      <c r="P36" s="1132"/>
      <c r="Q36" s="1136">
        <v>2591</v>
      </c>
      <c r="R36" s="1137"/>
      <c r="S36" s="1137"/>
      <c r="T36" s="1137"/>
      <c r="U36" s="1137"/>
      <c r="V36" s="1137">
        <v>2504</v>
      </c>
      <c r="W36" s="1137"/>
      <c r="X36" s="1137"/>
      <c r="Y36" s="1137"/>
      <c r="Z36" s="1137"/>
      <c r="AA36" s="1137">
        <f>+Q36-V36</f>
        <v>87</v>
      </c>
      <c r="AB36" s="1137"/>
      <c r="AC36" s="1137"/>
      <c r="AD36" s="1137"/>
      <c r="AE36" s="1138"/>
      <c r="AF36" s="1112">
        <v>68</v>
      </c>
      <c r="AG36" s="1113"/>
      <c r="AH36" s="1113"/>
      <c r="AI36" s="1113"/>
      <c r="AJ36" s="1114"/>
      <c r="AK36" s="1073">
        <v>1080</v>
      </c>
      <c r="AL36" s="1064"/>
      <c r="AM36" s="1064"/>
      <c r="AN36" s="1064"/>
      <c r="AO36" s="1064"/>
      <c r="AP36" s="1064">
        <v>11792</v>
      </c>
      <c r="AQ36" s="1064"/>
      <c r="AR36" s="1064"/>
      <c r="AS36" s="1064"/>
      <c r="AT36" s="1064"/>
      <c r="AU36" s="1064">
        <v>11521</v>
      </c>
      <c r="AV36" s="1064"/>
      <c r="AW36" s="1064"/>
      <c r="AX36" s="1064"/>
      <c r="AY36" s="1064"/>
      <c r="AZ36" s="1135" t="s">
        <v>587</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416</v>
      </c>
      <c r="C37" s="1131"/>
      <c r="D37" s="1131"/>
      <c r="E37" s="1131"/>
      <c r="F37" s="1131"/>
      <c r="G37" s="1131"/>
      <c r="H37" s="1131"/>
      <c r="I37" s="1131"/>
      <c r="J37" s="1131"/>
      <c r="K37" s="1131"/>
      <c r="L37" s="1131"/>
      <c r="M37" s="1131"/>
      <c r="N37" s="1131"/>
      <c r="O37" s="1131"/>
      <c r="P37" s="1132"/>
      <c r="Q37" s="1136">
        <v>1067</v>
      </c>
      <c r="R37" s="1137"/>
      <c r="S37" s="1137"/>
      <c r="T37" s="1137"/>
      <c r="U37" s="1137"/>
      <c r="V37" s="1137">
        <v>1046</v>
      </c>
      <c r="W37" s="1137"/>
      <c r="X37" s="1137"/>
      <c r="Y37" s="1137"/>
      <c r="Z37" s="1137"/>
      <c r="AA37" s="1137">
        <f t="shared" ref="AA37" si="1">+Q37-V37</f>
        <v>21</v>
      </c>
      <c r="AB37" s="1137"/>
      <c r="AC37" s="1137"/>
      <c r="AD37" s="1137"/>
      <c r="AE37" s="1138"/>
      <c r="AF37" s="1112">
        <v>21</v>
      </c>
      <c r="AG37" s="1113"/>
      <c r="AH37" s="1113"/>
      <c r="AI37" s="1113"/>
      <c r="AJ37" s="1114"/>
      <c r="AK37" s="1073">
        <v>503</v>
      </c>
      <c r="AL37" s="1064"/>
      <c r="AM37" s="1064"/>
      <c r="AN37" s="1064"/>
      <c r="AO37" s="1064"/>
      <c r="AP37" s="1064">
        <v>4964</v>
      </c>
      <c r="AQ37" s="1064"/>
      <c r="AR37" s="1064"/>
      <c r="AS37" s="1064"/>
      <c r="AT37" s="1064"/>
      <c r="AU37" s="1064">
        <v>4855</v>
      </c>
      <c r="AV37" s="1064"/>
      <c r="AW37" s="1064"/>
      <c r="AX37" s="1064"/>
      <c r="AY37" s="1064"/>
      <c r="AZ37" s="1135" t="s">
        <v>587</v>
      </c>
      <c r="BA37" s="1135"/>
      <c r="BB37" s="1135"/>
      <c r="BC37" s="1135"/>
      <c r="BD37" s="1135"/>
      <c r="BE37" s="1125" t="s">
        <v>415</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818</v>
      </c>
      <c r="AG63" s="1052"/>
      <c r="AH63" s="1052"/>
      <c r="AI63" s="1052"/>
      <c r="AJ63" s="1123"/>
      <c r="AK63" s="1124"/>
      <c r="AL63" s="1056"/>
      <c r="AM63" s="1056"/>
      <c r="AN63" s="1056"/>
      <c r="AO63" s="1056"/>
      <c r="AP63" s="1052">
        <f>+AP28+AP29+AP30+AP31+AP32+AP33+AP34+AP35+AP36+AP37</f>
        <v>26633</v>
      </c>
      <c r="AQ63" s="1052"/>
      <c r="AR63" s="1052"/>
      <c r="AS63" s="1052"/>
      <c r="AT63" s="1052"/>
      <c r="AU63" s="1052">
        <f>+AU28+AU29+AU30+AU31+AU32+AU33+AU34+AU35+AU36+AU37</f>
        <v>20252</v>
      </c>
      <c r="AV63" s="1052"/>
      <c r="AW63" s="1052"/>
      <c r="AX63" s="1052"/>
      <c r="AY63" s="1052"/>
      <c r="AZ63" s="1118"/>
      <c r="BA63" s="1118"/>
      <c r="BB63" s="1118"/>
      <c r="BC63" s="1118"/>
      <c r="BD63" s="1118"/>
      <c r="BE63" s="1053"/>
      <c r="BF63" s="1053"/>
      <c r="BG63" s="1053"/>
      <c r="BH63" s="1053"/>
      <c r="BI63" s="1054"/>
      <c r="BJ63" s="1119" t="s">
        <v>175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421</v>
      </c>
      <c r="AL66" s="1089"/>
      <c r="AM66" s="1089"/>
      <c r="AN66" s="1089"/>
      <c r="AO66" s="1090"/>
      <c r="AP66" s="1094" t="s">
        <v>402</v>
      </c>
      <c r="AQ66" s="1095"/>
      <c r="AR66" s="1095"/>
      <c r="AS66" s="1095"/>
      <c r="AT66" s="1096"/>
      <c r="AU66" s="1094" t="s">
        <v>422</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1221</v>
      </c>
      <c r="R68" s="1075"/>
      <c r="S68" s="1075"/>
      <c r="T68" s="1075"/>
      <c r="U68" s="1075"/>
      <c r="V68" s="1075">
        <v>1199</v>
      </c>
      <c r="W68" s="1075"/>
      <c r="X68" s="1075"/>
      <c r="Y68" s="1075"/>
      <c r="Z68" s="1075"/>
      <c r="AA68" s="1075">
        <v>22</v>
      </c>
      <c r="AB68" s="1075"/>
      <c r="AC68" s="1075"/>
      <c r="AD68" s="1075"/>
      <c r="AE68" s="1075"/>
      <c r="AF68" s="1075">
        <v>22</v>
      </c>
      <c r="AG68" s="1075"/>
      <c r="AH68" s="1075"/>
      <c r="AI68" s="1075"/>
      <c r="AJ68" s="1075"/>
      <c r="AK68" s="1075"/>
      <c r="AL68" s="1075"/>
      <c r="AM68" s="1075"/>
      <c r="AN68" s="1075"/>
      <c r="AO68" s="1075"/>
      <c r="AP68" s="1075">
        <v>3456</v>
      </c>
      <c r="AQ68" s="1075"/>
      <c r="AR68" s="1075"/>
      <c r="AS68" s="1075"/>
      <c r="AT68" s="1075"/>
      <c r="AU68" s="1075">
        <v>1418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2844</v>
      </c>
      <c r="R69" s="1064"/>
      <c r="S69" s="1064"/>
      <c r="T69" s="1064"/>
      <c r="U69" s="1064"/>
      <c r="V69" s="1064">
        <v>2779</v>
      </c>
      <c r="W69" s="1064"/>
      <c r="X69" s="1064"/>
      <c r="Y69" s="1064"/>
      <c r="Z69" s="1064"/>
      <c r="AA69" s="1064">
        <f>+Q69-V69</f>
        <v>65</v>
      </c>
      <c r="AB69" s="1064"/>
      <c r="AC69" s="1064"/>
      <c r="AD69" s="1064"/>
      <c r="AE69" s="1064"/>
      <c r="AF69" s="1064">
        <v>65</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12441</v>
      </c>
      <c r="R70" s="1064"/>
      <c r="S70" s="1064"/>
      <c r="T70" s="1064"/>
      <c r="U70" s="1064"/>
      <c r="V70" s="1064">
        <v>11563</v>
      </c>
      <c r="W70" s="1064"/>
      <c r="X70" s="1064"/>
      <c r="Y70" s="1064"/>
      <c r="Z70" s="1064"/>
      <c r="AA70" s="1064">
        <f t="shared" ref="AA70:AA74" si="2">+Q70-V70</f>
        <v>878</v>
      </c>
      <c r="AB70" s="1064"/>
      <c r="AC70" s="1064"/>
      <c r="AD70" s="1064"/>
      <c r="AE70" s="1064"/>
      <c r="AF70" s="1064">
        <v>878</v>
      </c>
      <c r="AG70" s="1064"/>
      <c r="AH70" s="1064"/>
      <c r="AI70" s="1064"/>
      <c r="AJ70" s="1064"/>
      <c r="AK70" s="1064">
        <v>579</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84</v>
      </c>
      <c r="R71" s="1064"/>
      <c r="S71" s="1064"/>
      <c r="T71" s="1064"/>
      <c r="U71" s="1064"/>
      <c r="V71" s="1064">
        <v>82</v>
      </c>
      <c r="W71" s="1064"/>
      <c r="X71" s="1064"/>
      <c r="Y71" s="1064"/>
      <c r="Z71" s="1064"/>
      <c r="AA71" s="1064">
        <f t="shared" si="2"/>
        <v>2</v>
      </c>
      <c r="AB71" s="1064"/>
      <c r="AC71" s="1064"/>
      <c r="AD71" s="1064"/>
      <c r="AE71" s="1064"/>
      <c r="AF71" s="1064">
        <v>2</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12</v>
      </c>
      <c r="R72" s="1064"/>
      <c r="S72" s="1064"/>
      <c r="T72" s="1064"/>
      <c r="U72" s="1064"/>
      <c r="V72" s="1064">
        <v>11</v>
      </c>
      <c r="W72" s="1064"/>
      <c r="X72" s="1064"/>
      <c r="Y72" s="1064"/>
      <c r="Z72" s="1064"/>
      <c r="AA72" s="1064">
        <f t="shared" si="2"/>
        <v>1</v>
      </c>
      <c r="AB72" s="1064"/>
      <c r="AC72" s="1064"/>
      <c r="AD72" s="1064"/>
      <c r="AE72" s="1064"/>
      <c r="AF72" s="1064">
        <v>1</v>
      </c>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452</v>
      </c>
      <c r="R73" s="1064"/>
      <c r="S73" s="1064"/>
      <c r="T73" s="1064"/>
      <c r="U73" s="1064"/>
      <c r="V73" s="1064">
        <v>167</v>
      </c>
      <c r="W73" s="1064"/>
      <c r="X73" s="1064"/>
      <c r="Y73" s="1064"/>
      <c r="Z73" s="1064"/>
      <c r="AA73" s="1064">
        <f t="shared" si="2"/>
        <v>285</v>
      </c>
      <c r="AB73" s="1064"/>
      <c r="AC73" s="1064"/>
      <c r="AD73" s="1064"/>
      <c r="AE73" s="1064"/>
      <c r="AF73" s="1064">
        <v>285</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795351</v>
      </c>
      <c r="R74" s="1064"/>
      <c r="S74" s="1064"/>
      <c r="T74" s="1064"/>
      <c r="U74" s="1064"/>
      <c r="V74" s="1064">
        <v>776100</v>
      </c>
      <c r="W74" s="1064"/>
      <c r="X74" s="1064"/>
      <c r="Y74" s="1064"/>
      <c r="Z74" s="1064"/>
      <c r="AA74" s="1064">
        <f t="shared" si="2"/>
        <v>19251</v>
      </c>
      <c r="AB74" s="1064"/>
      <c r="AC74" s="1064"/>
      <c r="AD74" s="1064"/>
      <c r="AE74" s="1064"/>
      <c r="AF74" s="1064">
        <v>19251</v>
      </c>
      <c r="AG74" s="1064"/>
      <c r="AH74" s="1064"/>
      <c r="AI74" s="1064"/>
      <c r="AJ74" s="1064"/>
      <c r="AK74" s="1064">
        <v>5510</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+AF68+AF69+AF70+AF71+AF72+AF73+AF74</f>
        <v>20504</v>
      </c>
      <c r="AG88" s="1052"/>
      <c r="AH88" s="1052"/>
      <c r="AI88" s="1052"/>
      <c r="AJ88" s="1052"/>
      <c r="AK88" s="1056"/>
      <c r="AL88" s="1056"/>
      <c r="AM88" s="1056"/>
      <c r="AN88" s="1056"/>
      <c r="AO88" s="1056"/>
      <c r="AP88" s="1052">
        <f t="shared" ref="AP88" si="3">+AP68+AP69+AP70+AP71+AP72+AP73+AP74</f>
        <v>3456</v>
      </c>
      <c r="AQ88" s="1052"/>
      <c r="AR88" s="1052"/>
      <c r="AS88" s="1052"/>
      <c r="AT88" s="1052"/>
      <c r="AU88" s="1052">
        <f t="shared" ref="AU88" si="4">+AU68+AU69+AU70+AU71+AU72+AU73+AU74</f>
        <v>1418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311</v>
      </c>
      <c r="AG109" s="987"/>
      <c r="AH109" s="987"/>
      <c r="AI109" s="987"/>
      <c r="AJ109" s="988"/>
      <c r="AK109" s="989" t="s">
        <v>310</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311</v>
      </c>
      <c r="BW109" s="987"/>
      <c r="BX109" s="987"/>
      <c r="BY109" s="987"/>
      <c r="BZ109" s="988"/>
      <c r="CA109" s="989" t="s">
        <v>310</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311</v>
      </c>
      <c r="DM109" s="987"/>
      <c r="DN109" s="987"/>
      <c r="DO109" s="987"/>
      <c r="DP109" s="988"/>
      <c r="DQ109" s="989" t="s">
        <v>310</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2762923</v>
      </c>
      <c r="AB110" s="980"/>
      <c r="AC110" s="980"/>
      <c r="AD110" s="980"/>
      <c r="AE110" s="981"/>
      <c r="AF110" s="982">
        <v>2581058</v>
      </c>
      <c r="AG110" s="980"/>
      <c r="AH110" s="980"/>
      <c r="AI110" s="980"/>
      <c r="AJ110" s="981"/>
      <c r="AK110" s="982">
        <v>2601046</v>
      </c>
      <c r="AL110" s="980"/>
      <c r="AM110" s="980"/>
      <c r="AN110" s="980"/>
      <c r="AO110" s="981"/>
      <c r="AP110" s="983">
        <v>23.1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30257785</v>
      </c>
      <c r="BR110" s="927"/>
      <c r="BS110" s="927"/>
      <c r="BT110" s="927"/>
      <c r="BU110" s="927"/>
      <c r="BV110" s="927">
        <v>30655062</v>
      </c>
      <c r="BW110" s="927"/>
      <c r="BX110" s="927"/>
      <c r="BY110" s="927"/>
      <c r="BZ110" s="927"/>
      <c r="CA110" s="927">
        <v>31075757</v>
      </c>
      <c r="CB110" s="927"/>
      <c r="CC110" s="927"/>
      <c r="CD110" s="927"/>
      <c r="CE110" s="927"/>
      <c r="CF110" s="951">
        <v>275.89999999999998</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440</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175</v>
      </c>
      <c r="AB111" s="1008"/>
      <c r="AC111" s="1008"/>
      <c r="AD111" s="1008"/>
      <c r="AE111" s="1009"/>
      <c r="AF111" s="1010" t="s">
        <v>439</v>
      </c>
      <c r="AG111" s="1008"/>
      <c r="AH111" s="1008"/>
      <c r="AI111" s="1008"/>
      <c r="AJ111" s="1009"/>
      <c r="AK111" s="1010" t="s">
        <v>175</v>
      </c>
      <c r="AL111" s="1008"/>
      <c r="AM111" s="1008"/>
      <c r="AN111" s="1008"/>
      <c r="AO111" s="1009"/>
      <c r="AP111" s="1011" t="s">
        <v>175</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175</v>
      </c>
      <c r="BR111" s="899"/>
      <c r="BS111" s="899"/>
      <c r="BT111" s="899"/>
      <c r="BU111" s="899"/>
      <c r="BV111" s="899" t="s">
        <v>175</v>
      </c>
      <c r="BW111" s="899"/>
      <c r="BX111" s="899"/>
      <c r="BY111" s="899"/>
      <c r="BZ111" s="899"/>
      <c r="CA111" s="899" t="s">
        <v>175</v>
      </c>
      <c r="CB111" s="899"/>
      <c r="CC111" s="899"/>
      <c r="CD111" s="899"/>
      <c r="CE111" s="899"/>
      <c r="CF111" s="960" t="s">
        <v>175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175</v>
      </c>
      <c r="DH111" s="899"/>
      <c r="DI111" s="899"/>
      <c r="DJ111" s="899"/>
      <c r="DK111" s="899"/>
      <c r="DL111" s="899" t="s">
        <v>175</v>
      </c>
      <c r="DM111" s="899"/>
      <c r="DN111" s="899"/>
      <c r="DO111" s="899"/>
      <c r="DP111" s="899"/>
      <c r="DQ111" s="899" t="s">
        <v>440</v>
      </c>
      <c r="DR111" s="899"/>
      <c r="DS111" s="899"/>
      <c r="DT111" s="899"/>
      <c r="DU111" s="899"/>
      <c r="DV111" s="876" t="s">
        <v>175</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175</v>
      </c>
      <c r="AG112" s="862"/>
      <c r="AH112" s="862"/>
      <c r="AI112" s="862"/>
      <c r="AJ112" s="863"/>
      <c r="AK112" s="864" t="s">
        <v>175</v>
      </c>
      <c r="AL112" s="862"/>
      <c r="AM112" s="862"/>
      <c r="AN112" s="862"/>
      <c r="AO112" s="863"/>
      <c r="AP112" s="909" t="s">
        <v>175</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23839537</v>
      </c>
      <c r="BR112" s="899"/>
      <c r="BS112" s="899"/>
      <c r="BT112" s="899"/>
      <c r="BU112" s="899"/>
      <c r="BV112" s="899">
        <v>21796853</v>
      </c>
      <c r="BW112" s="899"/>
      <c r="BX112" s="899"/>
      <c r="BY112" s="899"/>
      <c r="BZ112" s="899"/>
      <c r="CA112" s="899">
        <v>20251822</v>
      </c>
      <c r="CB112" s="899"/>
      <c r="CC112" s="899"/>
      <c r="CD112" s="899"/>
      <c r="CE112" s="899"/>
      <c r="CF112" s="960">
        <v>179.8</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175</v>
      </c>
      <c r="DH112" s="899"/>
      <c r="DI112" s="899"/>
      <c r="DJ112" s="899"/>
      <c r="DK112" s="899"/>
      <c r="DL112" s="899" t="s">
        <v>175</v>
      </c>
      <c r="DM112" s="899"/>
      <c r="DN112" s="899"/>
      <c r="DO112" s="899"/>
      <c r="DP112" s="899"/>
      <c r="DQ112" s="899" t="s">
        <v>175</v>
      </c>
      <c r="DR112" s="899"/>
      <c r="DS112" s="899"/>
      <c r="DT112" s="899"/>
      <c r="DU112" s="899"/>
      <c r="DV112" s="876" t="s">
        <v>440</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1922114</v>
      </c>
      <c r="AB113" s="1008"/>
      <c r="AC113" s="1008"/>
      <c r="AD113" s="1008"/>
      <c r="AE113" s="1009"/>
      <c r="AF113" s="1010">
        <v>1882718</v>
      </c>
      <c r="AG113" s="1008"/>
      <c r="AH113" s="1008"/>
      <c r="AI113" s="1008"/>
      <c r="AJ113" s="1009"/>
      <c r="AK113" s="1010">
        <v>1826434</v>
      </c>
      <c r="AL113" s="1008"/>
      <c r="AM113" s="1008"/>
      <c r="AN113" s="1008"/>
      <c r="AO113" s="1009"/>
      <c r="AP113" s="1011">
        <v>16.2</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1839291</v>
      </c>
      <c r="BR113" s="899"/>
      <c r="BS113" s="899"/>
      <c r="BT113" s="899"/>
      <c r="BU113" s="899"/>
      <c r="BV113" s="899">
        <v>1641981</v>
      </c>
      <c r="BW113" s="899"/>
      <c r="BX113" s="899"/>
      <c r="BY113" s="899"/>
      <c r="BZ113" s="899"/>
      <c r="CA113" s="899">
        <v>1442819</v>
      </c>
      <c r="CB113" s="899"/>
      <c r="CC113" s="899"/>
      <c r="CD113" s="899"/>
      <c r="CE113" s="899"/>
      <c r="CF113" s="960">
        <v>12.8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439</v>
      </c>
      <c r="DM113" s="862"/>
      <c r="DN113" s="862"/>
      <c r="DO113" s="862"/>
      <c r="DP113" s="863"/>
      <c r="DQ113" s="864" t="s">
        <v>440</v>
      </c>
      <c r="DR113" s="862"/>
      <c r="DS113" s="862"/>
      <c r="DT113" s="862"/>
      <c r="DU113" s="863"/>
      <c r="DV113" s="909" t="s">
        <v>440</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213195</v>
      </c>
      <c r="AB114" s="862"/>
      <c r="AC114" s="862"/>
      <c r="AD114" s="862"/>
      <c r="AE114" s="863"/>
      <c r="AF114" s="864">
        <v>213390</v>
      </c>
      <c r="AG114" s="862"/>
      <c r="AH114" s="862"/>
      <c r="AI114" s="862"/>
      <c r="AJ114" s="863"/>
      <c r="AK114" s="864">
        <v>213389</v>
      </c>
      <c r="AL114" s="862"/>
      <c r="AM114" s="862"/>
      <c r="AN114" s="862"/>
      <c r="AO114" s="863"/>
      <c r="AP114" s="909">
        <v>1.9</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2908681</v>
      </c>
      <c r="BR114" s="899"/>
      <c r="BS114" s="899"/>
      <c r="BT114" s="899"/>
      <c r="BU114" s="899"/>
      <c r="BV114" s="899">
        <v>2657592</v>
      </c>
      <c r="BW114" s="899"/>
      <c r="BX114" s="899"/>
      <c r="BY114" s="899"/>
      <c r="BZ114" s="899"/>
      <c r="CA114" s="899">
        <v>2719907</v>
      </c>
      <c r="CB114" s="899"/>
      <c r="CC114" s="899"/>
      <c r="CD114" s="899"/>
      <c r="CE114" s="899"/>
      <c r="CF114" s="960">
        <v>24.1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175</v>
      </c>
      <c r="DH114" s="862"/>
      <c r="DI114" s="862"/>
      <c r="DJ114" s="862"/>
      <c r="DK114" s="863"/>
      <c r="DL114" s="864" t="s">
        <v>175</v>
      </c>
      <c r="DM114" s="862"/>
      <c r="DN114" s="862"/>
      <c r="DO114" s="862"/>
      <c r="DP114" s="863"/>
      <c r="DQ114" s="864" t="s">
        <v>175</v>
      </c>
      <c r="DR114" s="862"/>
      <c r="DS114" s="862"/>
      <c r="DT114" s="862"/>
      <c r="DU114" s="863"/>
      <c r="DV114" s="909" t="s">
        <v>175</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175</v>
      </c>
      <c r="AB115" s="1008"/>
      <c r="AC115" s="1008"/>
      <c r="AD115" s="1008"/>
      <c r="AE115" s="1009"/>
      <c r="AF115" s="1010" t="s">
        <v>440</v>
      </c>
      <c r="AG115" s="1008"/>
      <c r="AH115" s="1008"/>
      <c r="AI115" s="1008"/>
      <c r="AJ115" s="1009"/>
      <c r="AK115" s="1010" t="s">
        <v>175</v>
      </c>
      <c r="AL115" s="1008"/>
      <c r="AM115" s="1008"/>
      <c r="AN115" s="1008"/>
      <c r="AO115" s="1009"/>
      <c r="AP115" s="1011" t="s">
        <v>439</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175</v>
      </c>
      <c r="BR115" s="899"/>
      <c r="BS115" s="899"/>
      <c r="BT115" s="899"/>
      <c r="BU115" s="899"/>
      <c r="BV115" s="899" t="s">
        <v>439</v>
      </c>
      <c r="BW115" s="899"/>
      <c r="BX115" s="899"/>
      <c r="BY115" s="899"/>
      <c r="BZ115" s="899"/>
      <c r="CA115" s="899" t="s">
        <v>175</v>
      </c>
      <c r="CB115" s="899"/>
      <c r="CC115" s="899"/>
      <c r="CD115" s="899"/>
      <c r="CE115" s="899"/>
      <c r="CF115" s="960" t="s">
        <v>175</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175</v>
      </c>
      <c r="DM115" s="862"/>
      <c r="DN115" s="862"/>
      <c r="DO115" s="862"/>
      <c r="DP115" s="863"/>
      <c r="DQ115" s="864" t="s">
        <v>175</v>
      </c>
      <c r="DR115" s="862"/>
      <c r="DS115" s="862"/>
      <c r="DT115" s="862"/>
      <c r="DU115" s="863"/>
      <c r="DV115" s="909" t="s">
        <v>175</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2179</v>
      </c>
      <c r="AB116" s="862"/>
      <c r="AC116" s="862"/>
      <c r="AD116" s="862"/>
      <c r="AE116" s="863"/>
      <c r="AF116" s="864">
        <v>1305</v>
      </c>
      <c r="AG116" s="862"/>
      <c r="AH116" s="862"/>
      <c r="AI116" s="862"/>
      <c r="AJ116" s="863"/>
      <c r="AK116" s="864">
        <v>1372</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175</v>
      </c>
      <c r="BR116" s="899"/>
      <c r="BS116" s="899"/>
      <c r="BT116" s="899"/>
      <c r="BU116" s="899"/>
      <c r="BV116" s="899" t="s">
        <v>175</v>
      </c>
      <c r="BW116" s="899"/>
      <c r="BX116" s="899"/>
      <c r="BY116" s="899"/>
      <c r="BZ116" s="899"/>
      <c r="CA116" s="899" t="s">
        <v>175</v>
      </c>
      <c r="CB116" s="899"/>
      <c r="CC116" s="899"/>
      <c r="CD116" s="899"/>
      <c r="CE116" s="899"/>
      <c r="CF116" s="960" t="s">
        <v>175</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175</v>
      </c>
      <c r="DH116" s="862"/>
      <c r="DI116" s="862"/>
      <c r="DJ116" s="862"/>
      <c r="DK116" s="863"/>
      <c r="DL116" s="864" t="s">
        <v>175</v>
      </c>
      <c r="DM116" s="862"/>
      <c r="DN116" s="862"/>
      <c r="DO116" s="862"/>
      <c r="DP116" s="863"/>
      <c r="DQ116" s="864" t="s">
        <v>175</v>
      </c>
      <c r="DR116" s="862"/>
      <c r="DS116" s="862"/>
      <c r="DT116" s="862"/>
      <c r="DU116" s="863"/>
      <c r="DV116" s="909" t="s">
        <v>175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4900411</v>
      </c>
      <c r="AB117" s="994"/>
      <c r="AC117" s="994"/>
      <c r="AD117" s="994"/>
      <c r="AE117" s="995"/>
      <c r="AF117" s="996">
        <v>4678471</v>
      </c>
      <c r="AG117" s="994"/>
      <c r="AH117" s="994"/>
      <c r="AI117" s="994"/>
      <c r="AJ117" s="995"/>
      <c r="AK117" s="996">
        <v>4642241</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439</v>
      </c>
      <c r="BW117" s="899"/>
      <c r="BX117" s="899"/>
      <c r="BY117" s="899"/>
      <c r="BZ117" s="899"/>
      <c r="CA117" s="899" t="s">
        <v>439</v>
      </c>
      <c r="CB117" s="899"/>
      <c r="CC117" s="899"/>
      <c r="CD117" s="899"/>
      <c r="CE117" s="899"/>
      <c r="CF117" s="960" t="s">
        <v>439</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175</v>
      </c>
      <c r="DM117" s="862"/>
      <c r="DN117" s="862"/>
      <c r="DO117" s="862"/>
      <c r="DP117" s="863"/>
      <c r="DQ117" s="864" t="s">
        <v>439</v>
      </c>
      <c r="DR117" s="862"/>
      <c r="DS117" s="862"/>
      <c r="DT117" s="862"/>
      <c r="DU117" s="863"/>
      <c r="DV117" s="909" t="s">
        <v>175</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311</v>
      </c>
      <c r="AG118" s="987"/>
      <c r="AH118" s="987"/>
      <c r="AI118" s="987"/>
      <c r="AJ118" s="988"/>
      <c r="AK118" s="989" t="s">
        <v>310</v>
      </c>
      <c r="AL118" s="987"/>
      <c r="AM118" s="987"/>
      <c r="AN118" s="987"/>
      <c r="AO118" s="988"/>
      <c r="AP118" s="990" t="s">
        <v>433</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175</v>
      </c>
      <c r="BW118" s="930"/>
      <c r="BX118" s="930"/>
      <c r="BY118" s="930"/>
      <c r="BZ118" s="930"/>
      <c r="CA118" s="930" t="s">
        <v>175</v>
      </c>
      <c r="CB118" s="930"/>
      <c r="CC118" s="930"/>
      <c r="CD118" s="930"/>
      <c r="CE118" s="930"/>
      <c r="CF118" s="960" t="s">
        <v>175</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175</v>
      </c>
      <c r="DH118" s="862"/>
      <c r="DI118" s="862"/>
      <c r="DJ118" s="862"/>
      <c r="DK118" s="863"/>
      <c r="DL118" s="864" t="s">
        <v>175</v>
      </c>
      <c r="DM118" s="862"/>
      <c r="DN118" s="862"/>
      <c r="DO118" s="862"/>
      <c r="DP118" s="863"/>
      <c r="DQ118" s="864" t="s">
        <v>175</v>
      </c>
      <c r="DR118" s="862"/>
      <c r="DS118" s="862"/>
      <c r="DT118" s="862"/>
      <c r="DU118" s="863"/>
      <c r="DV118" s="909" t="s">
        <v>175</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175</v>
      </c>
      <c r="AB119" s="980"/>
      <c r="AC119" s="980"/>
      <c r="AD119" s="980"/>
      <c r="AE119" s="981"/>
      <c r="AF119" s="982" t="s">
        <v>175</v>
      </c>
      <c r="AG119" s="980"/>
      <c r="AH119" s="980"/>
      <c r="AI119" s="980"/>
      <c r="AJ119" s="981"/>
      <c r="AK119" s="982" t="s">
        <v>175</v>
      </c>
      <c r="AL119" s="980"/>
      <c r="AM119" s="980"/>
      <c r="AN119" s="980"/>
      <c r="AO119" s="981"/>
      <c r="AP119" s="983" t="s">
        <v>439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465</v>
      </c>
      <c r="BP119" s="963"/>
      <c r="BQ119" s="967">
        <v>58845294</v>
      </c>
      <c r="BR119" s="930"/>
      <c r="BS119" s="930"/>
      <c r="BT119" s="930"/>
      <c r="BU119" s="930"/>
      <c r="BV119" s="930">
        <v>56751488</v>
      </c>
      <c r="BW119" s="930"/>
      <c r="BX119" s="930"/>
      <c r="BY119" s="930"/>
      <c r="BZ119" s="930"/>
      <c r="CA119" s="930">
        <v>55490305</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175</v>
      </c>
      <c r="DH119" s="845"/>
      <c r="DI119" s="845"/>
      <c r="DJ119" s="845"/>
      <c r="DK119" s="846"/>
      <c r="DL119" s="847" t="s">
        <v>175</v>
      </c>
      <c r="DM119" s="845"/>
      <c r="DN119" s="845"/>
      <c r="DO119" s="845"/>
      <c r="DP119" s="846"/>
      <c r="DQ119" s="847" t="s">
        <v>467</v>
      </c>
      <c r="DR119" s="845"/>
      <c r="DS119" s="845"/>
      <c r="DT119" s="845"/>
      <c r="DU119" s="846"/>
      <c r="DV119" s="933" t="s">
        <v>468</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468</v>
      </c>
      <c r="AB120" s="862"/>
      <c r="AC120" s="862"/>
      <c r="AD120" s="862"/>
      <c r="AE120" s="863"/>
      <c r="AF120" s="864" t="s">
        <v>468</v>
      </c>
      <c r="AG120" s="862"/>
      <c r="AH120" s="862"/>
      <c r="AI120" s="862"/>
      <c r="AJ120" s="863"/>
      <c r="AK120" s="864" t="s">
        <v>175</v>
      </c>
      <c r="AL120" s="862"/>
      <c r="AM120" s="862"/>
      <c r="AN120" s="862"/>
      <c r="AO120" s="863"/>
      <c r="AP120" s="909" t="s">
        <v>175</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5692001</v>
      </c>
      <c r="BR120" s="927"/>
      <c r="BS120" s="927"/>
      <c r="BT120" s="927"/>
      <c r="BU120" s="927"/>
      <c r="BV120" s="927">
        <v>5997320</v>
      </c>
      <c r="BW120" s="927"/>
      <c r="BX120" s="927"/>
      <c r="BY120" s="927"/>
      <c r="BZ120" s="927"/>
      <c r="CA120" s="927">
        <v>5627530</v>
      </c>
      <c r="CB120" s="927"/>
      <c r="CC120" s="927"/>
      <c r="CD120" s="927"/>
      <c r="CE120" s="927"/>
      <c r="CF120" s="951">
        <v>50</v>
      </c>
      <c r="CG120" s="952"/>
      <c r="CH120" s="952"/>
      <c r="CI120" s="952"/>
      <c r="CJ120" s="952"/>
      <c r="CK120" s="953" t="s">
        <v>471</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v>13022232</v>
      </c>
      <c r="DH120" s="927"/>
      <c r="DI120" s="927"/>
      <c r="DJ120" s="927"/>
      <c r="DK120" s="927"/>
      <c r="DL120" s="927">
        <v>12207226</v>
      </c>
      <c r="DM120" s="927"/>
      <c r="DN120" s="927"/>
      <c r="DO120" s="927"/>
      <c r="DP120" s="927"/>
      <c r="DQ120" s="927">
        <v>11520850</v>
      </c>
      <c r="DR120" s="927"/>
      <c r="DS120" s="927"/>
      <c r="DT120" s="927"/>
      <c r="DU120" s="927"/>
      <c r="DV120" s="928">
        <v>102.3</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175</v>
      </c>
      <c r="AB121" s="862"/>
      <c r="AC121" s="862"/>
      <c r="AD121" s="862"/>
      <c r="AE121" s="863"/>
      <c r="AF121" s="864" t="s">
        <v>175</v>
      </c>
      <c r="AG121" s="862"/>
      <c r="AH121" s="862"/>
      <c r="AI121" s="862"/>
      <c r="AJ121" s="863"/>
      <c r="AK121" s="864" t="s">
        <v>468</v>
      </c>
      <c r="AL121" s="862"/>
      <c r="AM121" s="862"/>
      <c r="AN121" s="862"/>
      <c r="AO121" s="863"/>
      <c r="AP121" s="909" t="s">
        <v>175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2132293</v>
      </c>
      <c r="BR121" s="899"/>
      <c r="BS121" s="899"/>
      <c r="BT121" s="899"/>
      <c r="BU121" s="899"/>
      <c r="BV121" s="899">
        <v>1956330</v>
      </c>
      <c r="BW121" s="899"/>
      <c r="BX121" s="899"/>
      <c r="BY121" s="899"/>
      <c r="BZ121" s="899"/>
      <c r="CA121" s="899">
        <v>570719</v>
      </c>
      <c r="CB121" s="899"/>
      <c r="CC121" s="899"/>
      <c r="CD121" s="899"/>
      <c r="CE121" s="899"/>
      <c r="CF121" s="960">
        <v>5.0999999999999996</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5408579</v>
      </c>
      <c r="DH121" s="899"/>
      <c r="DI121" s="899"/>
      <c r="DJ121" s="899"/>
      <c r="DK121" s="899"/>
      <c r="DL121" s="899">
        <v>5220317</v>
      </c>
      <c r="DM121" s="899"/>
      <c r="DN121" s="899"/>
      <c r="DO121" s="899"/>
      <c r="DP121" s="899"/>
      <c r="DQ121" s="899">
        <v>4854985</v>
      </c>
      <c r="DR121" s="899"/>
      <c r="DS121" s="899"/>
      <c r="DT121" s="899"/>
      <c r="DU121" s="899"/>
      <c r="DV121" s="876">
        <v>43.1</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175</v>
      </c>
      <c r="AB122" s="862"/>
      <c r="AC122" s="862"/>
      <c r="AD122" s="862"/>
      <c r="AE122" s="863"/>
      <c r="AF122" s="864" t="s">
        <v>175</v>
      </c>
      <c r="AG122" s="862"/>
      <c r="AH122" s="862"/>
      <c r="AI122" s="862"/>
      <c r="AJ122" s="863"/>
      <c r="AK122" s="864" t="s">
        <v>468</v>
      </c>
      <c r="AL122" s="862"/>
      <c r="AM122" s="862"/>
      <c r="AN122" s="862"/>
      <c r="AO122" s="863"/>
      <c r="AP122" s="909" t="s">
        <v>175</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38277125</v>
      </c>
      <c r="BR122" s="930"/>
      <c r="BS122" s="930"/>
      <c r="BT122" s="930"/>
      <c r="BU122" s="930"/>
      <c r="BV122" s="930">
        <v>37150836</v>
      </c>
      <c r="BW122" s="930"/>
      <c r="BX122" s="930"/>
      <c r="BY122" s="930"/>
      <c r="BZ122" s="930"/>
      <c r="CA122" s="930">
        <v>36186299</v>
      </c>
      <c r="CB122" s="930"/>
      <c r="CC122" s="930"/>
      <c r="CD122" s="930"/>
      <c r="CE122" s="930"/>
      <c r="CF122" s="931">
        <v>321.2</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3773812</v>
      </c>
      <c r="DH122" s="899"/>
      <c r="DI122" s="899"/>
      <c r="DJ122" s="899"/>
      <c r="DK122" s="899"/>
      <c r="DL122" s="899">
        <v>2852793</v>
      </c>
      <c r="DM122" s="899"/>
      <c r="DN122" s="899"/>
      <c r="DO122" s="899"/>
      <c r="DP122" s="899"/>
      <c r="DQ122" s="899">
        <v>2450138</v>
      </c>
      <c r="DR122" s="899"/>
      <c r="DS122" s="899"/>
      <c r="DT122" s="899"/>
      <c r="DU122" s="899"/>
      <c r="DV122" s="876">
        <v>21.8</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468</v>
      </c>
      <c r="AG123" s="862"/>
      <c r="AH123" s="862"/>
      <c r="AI123" s="862"/>
      <c r="AJ123" s="863"/>
      <c r="AK123" s="864" t="s">
        <v>175</v>
      </c>
      <c r="AL123" s="862"/>
      <c r="AM123" s="862"/>
      <c r="AN123" s="862"/>
      <c r="AO123" s="863"/>
      <c r="AP123" s="909" t="s">
        <v>468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46101419</v>
      </c>
      <c r="BR123" s="918"/>
      <c r="BS123" s="918"/>
      <c r="BT123" s="918"/>
      <c r="BU123" s="918"/>
      <c r="BV123" s="918">
        <v>45104486</v>
      </c>
      <c r="BW123" s="918"/>
      <c r="BX123" s="918"/>
      <c r="BY123" s="918"/>
      <c r="BZ123" s="918"/>
      <c r="CA123" s="918">
        <v>42384548</v>
      </c>
      <c r="CB123" s="918"/>
      <c r="CC123" s="918"/>
      <c r="CD123" s="918"/>
      <c r="CE123" s="918"/>
      <c r="CF123" s="828"/>
      <c r="CG123" s="829"/>
      <c r="CH123" s="829"/>
      <c r="CI123" s="829"/>
      <c r="CJ123" s="919"/>
      <c r="CK123" s="954"/>
      <c r="CL123" s="940"/>
      <c r="CM123" s="940"/>
      <c r="CN123" s="940"/>
      <c r="CO123" s="941"/>
      <c r="CP123" s="920" t="s">
        <v>412</v>
      </c>
      <c r="CQ123" s="921"/>
      <c r="CR123" s="921"/>
      <c r="CS123" s="921"/>
      <c r="CT123" s="921"/>
      <c r="CU123" s="921"/>
      <c r="CV123" s="921"/>
      <c r="CW123" s="921"/>
      <c r="CX123" s="921"/>
      <c r="CY123" s="921"/>
      <c r="CZ123" s="921"/>
      <c r="DA123" s="921"/>
      <c r="DB123" s="921"/>
      <c r="DC123" s="921"/>
      <c r="DD123" s="921"/>
      <c r="DE123" s="921"/>
      <c r="DF123" s="922"/>
      <c r="DG123" s="861">
        <v>1607582</v>
      </c>
      <c r="DH123" s="862"/>
      <c r="DI123" s="862"/>
      <c r="DJ123" s="862"/>
      <c r="DK123" s="863"/>
      <c r="DL123" s="864">
        <v>1485472</v>
      </c>
      <c r="DM123" s="862"/>
      <c r="DN123" s="862"/>
      <c r="DO123" s="862"/>
      <c r="DP123" s="863"/>
      <c r="DQ123" s="864">
        <v>1391605</v>
      </c>
      <c r="DR123" s="862"/>
      <c r="DS123" s="862"/>
      <c r="DT123" s="862"/>
      <c r="DU123" s="863"/>
      <c r="DV123" s="909">
        <v>12.4</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468</v>
      </c>
      <c r="AB124" s="862"/>
      <c r="AC124" s="862"/>
      <c r="AD124" s="862"/>
      <c r="AE124" s="863"/>
      <c r="AF124" s="864" t="s">
        <v>175</v>
      </c>
      <c r="AG124" s="862"/>
      <c r="AH124" s="862"/>
      <c r="AI124" s="862"/>
      <c r="AJ124" s="863"/>
      <c r="AK124" s="864" t="s">
        <v>468</v>
      </c>
      <c r="AL124" s="862"/>
      <c r="AM124" s="862"/>
      <c r="AN124" s="862"/>
      <c r="AO124" s="863"/>
      <c r="AP124" s="909" t="s">
        <v>468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111.1</v>
      </c>
      <c r="BR124" s="916"/>
      <c r="BS124" s="916"/>
      <c r="BT124" s="916"/>
      <c r="BU124" s="916"/>
      <c r="BV124" s="916">
        <v>102.6</v>
      </c>
      <c r="BW124" s="916"/>
      <c r="BX124" s="916"/>
      <c r="BY124" s="916"/>
      <c r="BZ124" s="916"/>
      <c r="CA124" s="916">
        <v>116.3</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27332</v>
      </c>
      <c r="DH124" s="845"/>
      <c r="DI124" s="845"/>
      <c r="DJ124" s="845"/>
      <c r="DK124" s="846"/>
      <c r="DL124" s="847">
        <v>31045</v>
      </c>
      <c r="DM124" s="845"/>
      <c r="DN124" s="845"/>
      <c r="DO124" s="845"/>
      <c r="DP124" s="846"/>
      <c r="DQ124" s="847">
        <v>34244</v>
      </c>
      <c r="DR124" s="845"/>
      <c r="DS124" s="845"/>
      <c r="DT124" s="845"/>
      <c r="DU124" s="846"/>
      <c r="DV124" s="933">
        <v>0.3</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478</v>
      </c>
      <c r="AB125" s="862"/>
      <c r="AC125" s="862"/>
      <c r="AD125" s="862"/>
      <c r="AE125" s="863"/>
      <c r="AF125" s="864" t="s">
        <v>468</v>
      </c>
      <c r="AG125" s="862"/>
      <c r="AH125" s="862"/>
      <c r="AI125" s="862"/>
      <c r="AJ125" s="863"/>
      <c r="AK125" s="864" t="s">
        <v>468</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175</v>
      </c>
      <c r="DH125" s="927"/>
      <c r="DI125" s="927"/>
      <c r="DJ125" s="927"/>
      <c r="DK125" s="927"/>
      <c r="DL125" s="927" t="s">
        <v>478</v>
      </c>
      <c r="DM125" s="927"/>
      <c r="DN125" s="927"/>
      <c r="DO125" s="927"/>
      <c r="DP125" s="927"/>
      <c r="DQ125" s="927" t="s">
        <v>468</v>
      </c>
      <c r="DR125" s="927"/>
      <c r="DS125" s="927"/>
      <c r="DT125" s="927"/>
      <c r="DU125" s="927"/>
      <c r="DV125" s="928" t="s">
        <v>468</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468</v>
      </c>
      <c r="AB126" s="862"/>
      <c r="AC126" s="862"/>
      <c r="AD126" s="862"/>
      <c r="AE126" s="863"/>
      <c r="AF126" s="864" t="s">
        <v>468</v>
      </c>
      <c r="AG126" s="862"/>
      <c r="AH126" s="862"/>
      <c r="AI126" s="862"/>
      <c r="AJ126" s="863"/>
      <c r="AK126" s="864" t="s">
        <v>468</v>
      </c>
      <c r="AL126" s="862"/>
      <c r="AM126" s="862"/>
      <c r="AN126" s="862"/>
      <c r="AO126" s="863"/>
      <c r="AP126" s="909" t="s">
        <v>468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175</v>
      </c>
      <c r="DH126" s="899"/>
      <c r="DI126" s="899"/>
      <c r="DJ126" s="899"/>
      <c r="DK126" s="899"/>
      <c r="DL126" s="899" t="s">
        <v>468</v>
      </c>
      <c r="DM126" s="899"/>
      <c r="DN126" s="899"/>
      <c r="DO126" s="899"/>
      <c r="DP126" s="899"/>
      <c r="DQ126" s="899" t="s">
        <v>175</v>
      </c>
      <c r="DR126" s="899"/>
      <c r="DS126" s="899"/>
      <c r="DT126" s="899"/>
      <c r="DU126" s="899"/>
      <c r="DV126" s="876" t="s">
        <v>175</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175</v>
      </c>
      <c r="AB127" s="862"/>
      <c r="AC127" s="862"/>
      <c r="AD127" s="862"/>
      <c r="AE127" s="863"/>
      <c r="AF127" s="864" t="s">
        <v>175</v>
      </c>
      <c r="AG127" s="862"/>
      <c r="AH127" s="862"/>
      <c r="AI127" s="862"/>
      <c r="AJ127" s="863"/>
      <c r="AK127" s="864" t="s">
        <v>467</v>
      </c>
      <c r="AL127" s="862"/>
      <c r="AM127" s="862"/>
      <c r="AN127" s="862"/>
      <c r="AO127" s="863"/>
      <c r="AP127" s="909" t="s">
        <v>175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478</v>
      </c>
      <c r="DH127" s="899"/>
      <c r="DI127" s="899"/>
      <c r="DJ127" s="899"/>
      <c r="DK127" s="899"/>
      <c r="DL127" s="899" t="s">
        <v>468</v>
      </c>
      <c r="DM127" s="899"/>
      <c r="DN127" s="899"/>
      <c r="DO127" s="899"/>
      <c r="DP127" s="899"/>
      <c r="DQ127" s="899" t="s">
        <v>468</v>
      </c>
      <c r="DR127" s="899"/>
      <c r="DS127" s="899"/>
      <c r="DT127" s="899"/>
      <c r="DU127" s="899"/>
      <c r="DV127" s="876" t="s">
        <v>175</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176626</v>
      </c>
      <c r="AB128" s="883"/>
      <c r="AC128" s="883"/>
      <c r="AD128" s="883"/>
      <c r="AE128" s="884"/>
      <c r="AF128" s="885">
        <v>156288</v>
      </c>
      <c r="AG128" s="883"/>
      <c r="AH128" s="883"/>
      <c r="AI128" s="883"/>
      <c r="AJ128" s="884"/>
      <c r="AK128" s="885">
        <v>161024</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175</v>
      </c>
      <c r="BG128" s="869"/>
      <c r="BH128" s="869"/>
      <c r="BI128" s="869"/>
      <c r="BJ128" s="869"/>
      <c r="BK128" s="869"/>
      <c r="BL128" s="892"/>
      <c r="BM128" s="868">
        <v>12.8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468</v>
      </c>
      <c r="DH128" s="873"/>
      <c r="DI128" s="873"/>
      <c r="DJ128" s="873"/>
      <c r="DK128" s="873"/>
      <c r="DL128" s="873" t="s">
        <v>468</v>
      </c>
      <c r="DM128" s="873"/>
      <c r="DN128" s="873"/>
      <c r="DO128" s="873"/>
      <c r="DP128" s="873"/>
      <c r="DQ128" s="873" t="s">
        <v>468</v>
      </c>
      <c r="DR128" s="873"/>
      <c r="DS128" s="873"/>
      <c r="DT128" s="873"/>
      <c r="DU128" s="873"/>
      <c r="DV128" s="874" t="s">
        <v>468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14887644</v>
      </c>
      <c r="AB129" s="862"/>
      <c r="AC129" s="862"/>
      <c r="AD129" s="862"/>
      <c r="AE129" s="863"/>
      <c r="AF129" s="864">
        <v>14818977</v>
      </c>
      <c r="AG129" s="862"/>
      <c r="AH129" s="862"/>
      <c r="AI129" s="862"/>
      <c r="AJ129" s="863"/>
      <c r="AK129" s="864">
        <v>14748109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175</v>
      </c>
      <c r="BG129" s="852"/>
      <c r="BH129" s="852"/>
      <c r="BI129" s="852"/>
      <c r="BJ129" s="852"/>
      <c r="BK129" s="852"/>
      <c r="BL129" s="853"/>
      <c r="BM129" s="851">
        <v>17.8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3419841</v>
      </c>
      <c r="AB130" s="862"/>
      <c r="AC130" s="862"/>
      <c r="AD130" s="862"/>
      <c r="AE130" s="863"/>
      <c r="AF130" s="864">
        <v>3476172</v>
      </c>
      <c r="AG130" s="862"/>
      <c r="AH130" s="862"/>
      <c r="AI130" s="862"/>
      <c r="AJ130" s="863"/>
      <c r="AK130" s="864">
        <v>3483773</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9.8000000000000007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11467803</v>
      </c>
      <c r="AB131" s="845"/>
      <c r="AC131" s="845"/>
      <c r="AD131" s="845"/>
      <c r="AE131" s="846"/>
      <c r="AF131" s="847">
        <v>11342805</v>
      </c>
      <c r="AG131" s="845"/>
      <c r="AH131" s="845"/>
      <c r="AI131" s="845"/>
      <c r="AJ131" s="846"/>
      <c r="AK131" s="847">
        <v>11264336</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116.3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11.37047785</v>
      </c>
      <c r="AB132" s="825"/>
      <c r="AC132" s="825"/>
      <c r="AD132" s="825"/>
      <c r="AE132" s="826"/>
      <c r="AF132" s="827">
        <v>9.2218018379999993</v>
      </c>
      <c r="AG132" s="825"/>
      <c r="AH132" s="825"/>
      <c r="AI132" s="825"/>
      <c r="AJ132" s="826"/>
      <c r="AK132" s="827">
        <v>8.8548850110000004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13.4</v>
      </c>
      <c r="AB133" s="804"/>
      <c r="AC133" s="804"/>
      <c r="AD133" s="804"/>
      <c r="AE133" s="805"/>
      <c r="AF133" s="803">
        <v>11.5</v>
      </c>
      <c r="AG133" s="804"/>
      <c r="AH133" s="804"/>
      <c r="AI133" s="804"/>
      <c r="AJ133" s="805"/>
      <c r="AK133" s="803">
        <v>9.8000000000000007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xqHnS/W/WWTmYO3RAkHlEUjtVnrx4iLxp3txYM5xlRW02k+VoHMqk5L+DqHVd7vdZw3rvDcafLovxytbbBa7A==" saltValue="xtX5qr71GK0MHQVVpIum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F59" zoomScaleNormal="85" zoomScaleSheetLayoutView="100" workbookViewId="0">
      <selection activeCell="L17" sqref="L1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ZIhpJU5FBuv4/Mkr35EGsrX+AcaptK1MHOSgcStY7IVPiP43jWkNMJVCpgv3Ycuu6nw1SUgCGl09kMFmSeBDA==" saltValue="vqL+acPq2Nm6Thzm6I3i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1" zoomScaleNormal="100" zoomScaleSheetLayoutView="55" workbookViewId="0">
      <selection activeCell="L17" sqref="L1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rqT8EF6h2zUsDoStaa8Aw5bhgcJI3SSkO+l2ED92Z6R6Ud39QeulBUKqqfQRYczWSwr/+/BSRE/E3P5We38A==" saltValue="vTATL6JaruX6gyhgWNGe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5" workbookViewId="0">
      <selection activeCell="L17" sqref="L1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3214522</v>
      </c>
      <c r="AP9" s="313">
        <v>86109</v>
      </c>
      <c r="AQ9" s="314">
        <v>70630</v>
      </c>
      <c r="AR9" s="315">
        <v>21.9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647019</v>
      </c>
      <c r="AP10" s="316">
        <v>17332</v>
      </c>
      <c r="AQ10" s="317">
        <v>8333</v>
      </c>
      <c r="AR10" s="318">
        <v>108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580902</v>
      </c>
      <c r="AP11" s="316">
        <v>15561</v>
      </c>
      <c r="AQ11" s="317">
        <v>8447</v>
      </c>
      <c r="AR11" s="318">
        <v>84.2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139498</v>
      </c>
      <c r="AP12" s="316">
        <v>3737</v>
      </c>
      <c r="AQ12" s="317">
        <v>1002</v>
      </c>
      <c r="AR12" s="318">
        <v>273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12</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235915</v>
      </c>
      <c r="AP14" s="316">
        <v>6320</v>
      </c>
      <c r="AQ14" s="317">
        <v>2952</v>
      </c>
      <c r="AR14" s="318">
        <v>114.1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25539</v>
      </c>
      <c r="AP15" s="316">
        <v>684</v>
      </c>
      <c r="AQ15" s="317">
        <v>1842</v>
      </c>
      <c r="AR15" s="318">
        <v>-62.9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-233188</v>
      </c>
      <c r="AP16" s="316">
        <v>-6246</v>
      </c>
      <c r="AQ16" s="317">
        <v>-6186</v>
      </c>
      <c r="AR16" s="318">
        <v>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4610207</v>
      </c>
      <c r="AP17" s="316">
        <v>123495</v>
      </c>
      <c r="AQ17" s="317">
        <v>87031</v>
      </c>
      <c r="AR17" s="318">
        <v>41.9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10.23</v>
      </c>
      <c r="AP21" s="329">
        <v>8.3000000000000007</v>
      </c>
      <c r="AQ21" s="330">
        <v>1.93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97.7</v>
      </c>
      <c r="AP22" s="334">
        <v>97.7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2601046</v>
      </c>
      <c r="AP32" s="343">
        <v>69675</v>
      </c>
      <c r="AQ32" s="344">
        <v>50496</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40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1826434</v>
      </c>
      <c r="AP35" s="343">
        <v>48925</v>
      </c>
      <c r="AQ35" s="344">
        <v>19688</v>
      </c>
      <c r="AR35" s="345">
        <v>148.5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213389</v>
      </c>
      <c r="AP36" s="343">
        <v>5716</v>
      </c>
      <c r="AQ36" s="344">
        <v>2838</v>
      </c>
      <c r="AR36" s="345">
        <v>101.4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515</v>
      </c>
      <c r="AP37" s="343" t="s">
        <v>515</v>
      </c>
      <c r="AQ37" s="344">
        <v>486</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1372</v>
      </c>
      <c r="AP38" s="346">
        <v>37</v>
      </c>
      <c r="AQ38" s="347">
        <v>3</v>
      </c>
      <c r="AR38" s="335">
        <v>1133.3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-161024</v>
      </c>
      <c r="AP39" s="343">
        <v>-4313</v>
      </c>
      <c r="AQ39" s="344">
        <v>-4320</v>
      </c>
      <c r="AR39" s="345">
        <v>-0.2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-3483773</v>
      </c>
      <c r="AP40" s="343">
        <v>-93321</v>
      </c>
      <c r="AQ40" s="344">
        <v>-47973</v>
      </c>
      <c r="AR40" s="345">
        <v>94.5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997444</v>
      </c>
      <c r="AP41" s="343">
        <v>26719</v>
      </c>
      <c r="AQ41" s="344">
        <v>21258</v>
      </c>
      <c r="AR41" s="345">
        <v>25.7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3069876</v>
      </c>
      <c r="AN51" s="365">
        <v>76630</v>
      </c>
      <c r="AO51" s="366">
        <v>17.3</v>
      </c>
      <c r="AP51" s="367">
        <v>81768</v>
      </c>
      <c r="AQ51" s="368">
        <v>-2.2000000000000002</v>
      </c>
      <c r="AR51" s="369">
        <v>19.5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2109103</v>
      </c>
      <c r="AN52" s="373">
        <v>52647</v>
      </c>
      <c r="AO52" s="374">
        <v>36.5</v>
      </c>
      <c r="AP52" s="375">
        <v>37917</v>
      </c>
      <c r="AQ52" s="376">
        <v>-22.3</v>
      </c>
      <c r="AR52" s="377">
        <v>58.8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2469075</v>
      </c>
      <c r="AN53" s="365">
        <v>62743</v>
      </c>
      <c r="AO53" s="366">
        <v>-18.100000000000001</v>
      </c>
      <c r="AP53" s="367">
        <v>65876</v>
      </c>
      <c r="AQ53" s="368">
        <v>-19.399999999999999</v>
      </c>
      <c r="AR53" s="369">
        <v>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1826252</v>
      </c>
      <c r="AN54" s="373">
        <v>46408</v>
      </c>
      <c r="AO54" s="374">
        <v>-11.9</v>
      </c>
      <c r="AP54" s="375">
        <v>36484</v>
      </c>
      <c r="AQ54" s="376">
        <v>-3.8</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3015899</v>
      </c>
      <c r="AN55" s="365">
        <v>77993</v>
      </c>
      <c r="AO55" s="366">
        <v>24.3</v>
      </c>
      <c r="AP55" s="367">
        <v>68468</v>
      </c>
      <c r="AQ55" s="368">
        <v>3.9</v>
      </c>
      <c r="AR55" s="369">
        <v>20.399999999999999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1788214</v>
      </c>
      <c r="AN56" s="373">
        <v>46244</v>
      </c>
      <c r="AO56" s="374">
        <v>-0.4</v>
      </c>
      <c r="AP56" s="375">
        <v>34140</v>
      </c>
      <c r="AQ56" s="376">
        <v>-6.4</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2882340</v>
      </c>
      <c r="AN57" s="365">
        <v>75825</v>
      </c>
      <c r="AO57" s="366">
        <v>-2.8</v>
      </c>
      <c r="AP57" s="367">
        <v>69729</v>
      </c>
      <c r="AQ57" s="368">
        <v>1.8</v>
      </c>
      <c r="AR57" s="369">
        <v>-4.5999999999999996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2092604</v>
      </c>
      <c r="AN58" s="373">
        <v>55050</v>
      </c>
      <c r="AO58" s="374">
        <v>19</v>
      </c>
      <c r="AP58" s="375">
        <v>38908</v>
      </c>
      <c r="AQ58" s="376">
        <v>14</v>
      </c>
      <c r="AR58" s="377">
        <v>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2806752</v>
      </c>
      <c r="AN59" s="365">
        <v>75186</v>
      </c>
      <c r="AO59" s="366">
        <v>-0.8</v>
      </c>
      <c r="AP59" s="367">
        <v>74581</v>
      </c>
      <c r="AQ59" s="368">
        <v>7</v>
      </c>
      <c r="AR59" s="369">
        <v>-7.8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2278296</v>
      </c>
      <c r="AN60" s="373">
        <v>61030</v>
      </c>
      <c r="AO60" s="374">
        <v>10.9</v>
      </c>
      <c r="AP60" s="375">
        <v>41563</v>
      </c>
      <c r="AQ60" s="376">
        <v>6.8</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2848788</v>
      </c>
      <c r="AN61" s="380">
        <v>73675</v>
      </c>
      <c r="AO61" s="381">
        <v>4</v>
      </c>
      <c r="AP61" s="382">
        <v>72084</v>
      </c>
      <c r="AQ61" s="383">
        <v>-1.8</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2018894</v>
      </c>
      <c r="AN62" s="373">
        <v>52276</v>
      </c>
      <c r="AO62" s="374">
        <v>10.8</v>
      </c>
      <c r="AP62" s="375">
        <v>37802</v>
      </c>
      <c r="AQ62" s="376">
        <v>-2.2999999999999998</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YgiI+DGQnET0Uq/bacgNSAwyShK9NbzJ1yaawyV/K4h61NKewYKEHr6ghp0Y8vhZSfdFtHtdkP8tXv3pOsWdQ==" saltValue="TWrrF/N9qGH1KTAVMqEP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B87" zoomScaleNormal="100" zoomScaleSheetLayoutView="55" workbookViewId="0">
      <selection activeCell="L17" sqref="L1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NdNMNp4Ncc1VbN2E3IVGDNYBPvVvKeasozrHmseDN2cySxpBdu5iHLi/iGlkHwQEvaIhykHpErT/auwA669i+A==" saltValue="0VD0lVKkqtI0OpFbuy0o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M79" zoomScaleNormal="100" zoomScaleSheetLayoutView="55" workbookViewId="0">
      <selection activeCell="L17" sqref="L1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Sm+FbtON65w5lOM245AUAq/JRDgBMp+VymIVBaS+VApYyGXK3IKeVsT+E+29pBQBFSeBxESWYFwrPxUa/+I4aQ==" saltValue="FyQCmiV0gfghMPHI/yde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5" zoomScale="70" zoomScaleNormal="70" zoomScaleSheetLayoutView="100" workbookViewId="0">
      <selection activeCell="L17" sqref="L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19.93</v>
      </c>
      <c r="G47" s="12">
        <v>20.18</v>
      </c>
      <c r="H47" s="12">
        <v>20.84</v>
      </c>
      <c r="I47" s="12">
        <v>20.99</v>
      </c>
      <c r="J47" s="13">
        <v>18.420000000000002</v>
      </c>
    </row>
    <row r="48" spans="2:10" ht="57.75" customHeight="1" x14ac:dyDescent="0.15">
      <c r="B48" s="14"/>
      <c r="C48" s="1238" t="s">
        <v>4</v>
      </c>
      <c r="D48" s="1238"/>
      <c r="E48" s="1239"/>
      <c r="F48" s="15">
        <v>6.55</v>
      </c>
      <c r="G48" s="16">
        <v>2.92</v>
      </c>
      <c r="H48" s="16">
        <v>3.01</v>
      </c>
      <c r="I48" s="16">
        <v>2.95</v>
      </c>
      <c r="J48" s="17">
        <v>4.0599999999999996</v>
      </c>
    </row>
    <row r="49" spans="2:10" ht="57.75" customHeight="1" thickBot="1" x14ac:dyDescent="0.2">
      <c r="B49" s="18"/>
      <c r="C49" s="1240" t="s">
        <v>5</v>
      </c>
      <c r="D49" s="1240"/>
      <c r="E49" s="1241"/>
      <c r="F49" s="19">
        <v>6.36</v>
      </c>
      <c r="G49" s="20">
        <v>0.12</v>
      </c>
      <c r="H49" s="20">
        <v>2.33</v>
      </c>
      <c r="I49" s="20">
        <v>2.67</v>
      </c>
      <c r="J49" s="21" t="s">
        <v>561</v>
      </c>
    </row>
    <row r="50" spans="2:10" ht="13.5" customHeight="1" x14ac:dyDescent="0.15"/>
  </sheetData>
  <sheetProtection algorithmName="SHA-512" hashValue="+H4+6a8M38C5MxQzpfcAV6U/RqWmx0mZdrUygQi7Y0acoBPNysFURQHj0I1U9R8jshZyJPagi2GRpJh8mgZK2g==" saltValue="Ut9eoyt71xf59xJgLEQ3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2021-03-10T05:19:53Z</cp:lastPrinted>
  <dcterms:created xsi:type="dcterms:W3CDTF">2021-02-05T03:30:30Z</dcterms:created>
  <dcterms:modified xsi:type="dcterms:W3CDTF">2021-10-25T04:26:49Z</dcterms:modified>
  <cp:category/>
</cp:coreProperties>
</file>