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0.96.254.205\share\財務課\01_財政係\13-財政状況資料集\令和２年度\220906_【作業依頼：9／20〆】令和２年度財政状況資料集の作成について（2回目）\04_提出\"/>
    </mc:Choice>
  </mc:AlternateContent>
  <bookViews>
    <workbookView xWindow="0" yWindow="0" windowWidth="15360" windowHeight="7635" firstSheet="14"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C38" i="10"/>
  <c r="CO37" i="10"/>
  <c r="BE37" i="10"/>
  <c r="AM37" i="10"/>
  <c r="C37" i="10"/>
  <c r="CO36" i="10"/>
  <c r="BE36" i="10"/>
  <c r="C36" i="10"/>
  <c r="CO35" i="10"/>
  <c r="BE35" i="10"/>
  <c r="C35" i="10"/>
  <c r="CO34" i="10"/>
  <c r="BE34" i="10"/>
  <c r="C34" i="10"/>
  <c r="U34" i="10" l="1"/>
  <c r="U35" i="10" s="1"/>
  <c r="U36" i="10" s="1"/>
  <c r="U37" i="10" s="1"/>
  <c r="U38" i="10" s="1"/>
  <c r="AM34" i="10"/>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alcChain>
</file>

<file path=xl/sharedStrings.xml><?xml version="1.0" encoding="utf-8"?>
<sst xmlns="http://schemas.openxmlformats.org/spreadsheetml/2006/main" count="1093" uniqueCount="634">
  <si>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</si>
  <si>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</si>
  <si>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</si>
  <si>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</si>
  <si>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</si>
  <si>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</si>
  <si>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</si>
  <si>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</si>
  <si>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</si>
  <si>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</si>
  <si>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</si>
  <si>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</si>
  <si>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</si>
  <si>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</si>
  <si>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</si>
  <si>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</si>
  <si>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</si>
  <si>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</si>
  <si>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</si>
  <si>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</si>
  <si>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</si>
  <si>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</si>
  <si>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</si>
  <si>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</si>
  <si>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</si>
  <si>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</si>
  <si>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</si>
  <si>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</si>
  <si>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</si>
  <si>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</si>
  <si>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</si>
  <si>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</si>
  <si>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</si>
  <si>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</si>
  <si>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</si>
  <si>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</si>
  <si>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</si>
  <si>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</si>
  <si>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</si>
  <si>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</si>
  <si>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</si>
  <si>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</si>
  <si>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</si>
  <si>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</si>
  <si>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</si>
  <si>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</si>
  <si>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</si>
  <si>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</si>
  <si>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</si>
  <si>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</si>
  <si>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</si>
  <si>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</si>
  <si>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</si>
  <si>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</si>
  <si>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</si>
  <si>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</si>
  <si>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</si>
  <si>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</si>
  <si>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</si>
  <si>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</si>
  <si>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</si>
  <si>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</si>
  <si>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</si>
  <si>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</si>
  <si>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</si>
  <si>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</si>
  <si>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</si>
  <si>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</si>
  <si>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</si>
  <si>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</si>
  <si>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</si>
  <si>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</si>
  <si>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</si>
  <si>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</si>
  <si>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</si>
  <si>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</si>
  <si>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</si>
  <si>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</si>
  <si>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</si>
  <si>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</si>
  <si>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</si>
  <si>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</si>
  <si>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</si>
  <si>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</si>
  <si>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</si>
  <si>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Ⅰ－２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</si>
  <si>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</si>
  <si>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</si>
  <si>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</si>
  <si>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</si>
  <si>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</si>
  <si>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</si>
  <si>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</si>
  <si>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</si>
  <si>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</si>
  <si>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</si>
  <si>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</si>
  <si>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</si>
  <si>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宍粟市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</si>
  <si>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</si>
  <si>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</si>
  <si>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</si>
  <si>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</si>
  <si>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</si>
  <si>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</si>
  <si>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</si>
  <si>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</si>
  <si>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</si>
  <si>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</si>
  <si>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</si>
  <si>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</si>
  <si>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</si>
  <si>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</si>
  <si>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</si>
  <si>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</si>
  <si>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</si>
  <si>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</si>
  <si>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</si>
  <si>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</si>
  <si>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</si>
  <si>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</si>
  <si>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</si>
  <si>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</si>
  <si>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</si>
  <si>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</si>
  <si>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</si>
  <si>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</si>
  <si>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</si>
  <si>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</si>
  <si>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</si>
  <si>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</si>
  <si>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</si>
  <si>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</si>
  <si>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</si>
  <si>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</si>
  <si>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</si>
  <si>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</si>
  <si>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</si>
  <si>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</si>
  <si>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</si>
  <si>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</si>
  <si>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</si>
  <si>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</si>
  <si>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</si>
  <si>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</si>
  <si>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</si>
  <si>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</si>
  <si>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</si>
  <si>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</si>
  <si>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</si>
  <si>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</si>
  <si>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5"/>
  </si>
  <si>
    <t>うち日本人(％)</t>
    <phoneticPr fontId="5"/>
  </si>
  <si>
    <t>-1.8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</si>
  <si>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</si>
  <si>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</si>
  <si>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</si>
  <si>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</si>
  <si>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</si>
  <si>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</si>
  <si>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</si>
  <si>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</si>
  <si>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</si>
  <si>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</si>
  <si>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</si>
  <si>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</si>
  <si>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</si>
  <si>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</si>
  <si>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</si>
  <si>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</si>
  <si>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</si>
  <si>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</si>
  <si>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</si>
  <si>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</si>
  <si>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</si>
  <si>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</si>
  <si>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</si>
  <si>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</si>
  <si>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</si>
  <si>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</si>
  <si>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</si>
  <si>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</si>
  <si>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</si>
  <si>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</si>
  <si>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</si>
  <si>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</si>
  <si>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</si>
  <si>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</si>
  <si>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</si>
  <si>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</si>
  <si>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</si>
  <si>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</si>
  <si>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</si>
  <si>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</si>
  <si>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</si>
  <si>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</si>
  <si>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</si>
  <si>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</si>
  <si>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</si>
  <si>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</si>
  <si>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</si>
  <si>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</si>
  <si>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</si>
  <si>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</si>
  <si>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</si>
  <si>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</si>
  <si>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</si>
  <si>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</si>
  <si>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</si>
  <si>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</si>
  <si>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</si>
  <si>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</si>
  <si>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</si>
  <si>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</si>
  <si>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</si>
  <si>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</si>
  <si>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兵庫県宍粟市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</si>
  <si>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</si>
  <si>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</si>
  <si>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</si>
  <si>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</si>
  <si>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</si>
  <si>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</si>
  <si>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</si>
  <si>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</si>
  <si>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</si>
  <si>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</si>
  <si>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</si>
  <si>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</si>
  <si>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</si>
  <si>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</si>
  <si>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</si>
  <si>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</si>
  <si>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</si>
  <si>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</si>
  <si>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</si>
  <si>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</si>
  <si>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</si>
  <si>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</si>
  <si>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</si>
  <si>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</si>
  <si>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</si>
  <si>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</si>
  <si>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</si>
  <si>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</si>
  <si>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</si>
  <si>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</si>
  <si>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</si>
  <si>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</si>
  <si>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</si>
  <si>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</si>
  <si>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</si>
  <si>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</si>
  <si>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</si>
  <si>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</si>
  <si>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</si>
  <si>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</si>
  <si>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</si>
  <si>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</si>
  <si>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</si>
  <si>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</si>
  <si>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</si>
  <si>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</si>
  <si>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</si>
  <si>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</si>
  <si>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</si>
  <si>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</si>
  <si>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</si>
  <si>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</si>
  <si>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</si>
  <si>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</si>
  <si>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</si>
  <si>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</si>
  <si>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</si>
  <si>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</si>
  <si>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</si>
  <si>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</si>
  <si>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</si>
  <si>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</si>
  <si>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</si>
  <si>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</si>
  <si>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</si>
  <si>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</si>
  <si>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</si>
  <si>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</si>
  <si>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</si>
  <si>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</si>
  <si>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</si>
  <si>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</si>
  <si>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</si>
  <si>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</si>
  <si>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</si>
  <si>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</si>
  <si>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</si>
  <si>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</si>
  <si>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</si>
  <si>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</si>
  <si>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</si>
  <si>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</si>
  <si>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</si>
  <si>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</si>
  <si>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</si>
  <si>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</si>
  <si>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</si>
  <si>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</si>
  <si>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</si>
  <si>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</si>
  <si>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</si>
  <si>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</si>
  <si>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</si>
  <si>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</si>
  <si>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</si>
  <si>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</si>
  <si>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</si>
  <si>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</si>
  <si>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</si>
  <si>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</si>
  <si>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</si>
  <si>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</si>
  <si>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</si>
  <si>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</si>
  <si>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</si>
  <si>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</si>
  <si>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</si>
  <si>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</si>
  <si>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</si>
  <si>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</si>
  <si>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</si>
  <si>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</si>
  <si>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</si>
  <si>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</si>
  <si>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</si>
  <si>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</si>
  <si>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</si>
  <si>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</si>
  <si>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</si>
  <si>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</si>
  <si>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</si>
  <si>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</si>
  <si>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</si>
  <si>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</si>
  <si>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</si>
  <si>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</si>
  <si>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</si>
  <si>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</si>
  <si>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介護サービス</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</si>
  <si>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</si>
  <si>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</si>
  <si>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</si>
  <si>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</si>
  <si>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</si>
  <si>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</si>
  <si>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</si>
  <si>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</si>
  <si>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</si>
  <si>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</si>
  <si>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</si>
  <si>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</si>
  <si>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</si>
  <si>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</si>
  <si>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</si>
  <si>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</si>
  <si>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</si>
  <si>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</si>
  <si>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</si>
  <si>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</si>
  <si>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</si>
  <si>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</si>
  <si>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</si>
  <si>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</si>
  <si>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兵庫県宍粟市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</si>
  <si>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</si>
  <si>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</si>
  <si>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</si>
  <si>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</si>
  <si>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</si>
  <si>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</si>
  <si>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</si>
  <si>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</si>
  <si>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</si>
  <si>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</si>
  <si>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</si>
  <si>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</si>
  <si>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</si>
  <si>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</si>
  <si>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</si>
  <si>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</si>
  <si>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</si>
  <si>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</si>
  <si>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</si>
  <si>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</si>
  <si>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</si>
  <si>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</si>
  <si>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</si>
  <si>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</si>
  <si>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</si>
  <si>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</si>
  <si>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</si>
  <si>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</si>
  <si>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</si>
  <si>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</si>
  <si>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</si>
  <si>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</si>
  <si>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</si>
  <si>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</si>
  <si>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</si>
  <si>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国民健康保険診療所特別会計</t>
    <phoneticPr fontId="5"/>
  </si>
  <si>
    <t>後期高齢者医療事業特別会計</t>
    <phoneticPr fontId="5"/>
  </si>
  <si>
    <t>介護保険事業特別会計</t>
    <phoneticPr fontId="5"/>
  </si>
  <si>
    <t>訪問看護事業特別会計</t>
    <phoneticPr fontId="5"/>
  </si>
  <si>
    <t>下水道事業特別会計</t>
    <phoneticPr fontId="5"/>
  </si>
  <si>
    <t>-</t>
    <phoneticPr fontId="5"/>
  </si>
  <si>
    <t>法適用企業</t>
    <phoneticPr fontId="5"/>
  </si>
  <si>
    <t>病院事業特別会計</t>
    <phoneticPr fontId="5"/>
  </si>
  <si>
    <t>法適用企業</t>
    <phoneticPr fontId="5"/>
  </si>
  <si>
    <t>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</si>
  <si>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</si>
  <si>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</si>
  <si>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</si>
  <si>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</si>
  <si>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</si>
  <si>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</si>
  <si>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</si>
  <si>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</si>
  <si>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</si>
  <si>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</si>
  <si>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</si>
  <si>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</si>
  <si>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</si>
  <si>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</si>
  <si>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</si>
  <si>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</si>
  <si>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</si>
  <si>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</si>
  <si>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</si>
  <si>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</si>
  <si>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</si>
  <si>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</si>
  <si>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</si>
  <si>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</si>
  <si>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</si>
  <si>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</si>
  <si>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</si>
  <si>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</si>
  <si>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</si>
  <si>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</si>
  <si>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</si>
  <si>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</si>
  <si>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</si>
  <si>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</si>
  <si>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</si>
  <si>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</si>
  <si>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</si>
  <si>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</si>
  <si>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</si>
  <si>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</si>
  <si>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</si>
  <si>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</si>
  <si>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</si>
  <si>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</si>
  <si>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</si>
  <si>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</si>
  <si>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</si>
  <si>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</si>
  <si>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</si>
  <si>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</si>
  <si>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</si>
  <si>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t>
    <phoneticPr fontId="5"/>
  </si>
  <si>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</si>
  <si>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</si>
  <si>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</si>
  <si>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</si>
  <si>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</si>
  <si>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</si>
  <si>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</si>
  <si>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</si>
  <si>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</si>
  <si>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</si>
  <si>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</si>
  <si>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</si>
  <si>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</si>
  <si>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</si>
  <si>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</si>
  <si>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</si>
  <si>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</si>
  <si>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</si>
  <si>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</si>
  <si>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</si>
  <si>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</si>
  <si>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水道事業特別会計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</si>
  <si>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</si>
  <si>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</si>
  <si>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病院事業特別会計</t>
    <phoneticPr fontId="5"/>
  </si>
  <si>
    <t>(Ｆ)</t>
    <phoneticPr fontId="5"/>
  </si>
  <si>
    <t>国民健康保険診療所特別会計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</si>
  <si>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</si>
  <si>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</si>
  <si>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</si>
  <si>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</si>
  <si>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</si>
  <si>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</si>
  <si>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</si>
  <si>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</si>
  <si>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</si>
  <si>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</si>
  <si>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</si>
  <si>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</si>
  <si>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</si>
  <si>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</si>
  <si>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</si>
  <si>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</si>
  <si>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</si>
  <si>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</si>
  <si>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</si>
  <si>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</si>
  <si>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</si>
  <si>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</si>
  <si>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</si>
  <si>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</si>
  <si>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</si>
  <si>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</si>
  <si>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</si>
  <si>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</si>
  <si>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</si>
  <si>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</si>
  <si>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</si>
  <si>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</si>
  <si>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</si>
  <si>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</si>
  <si>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</si>
  <si>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</si>
  <si>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</si>
  <si>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</si>
  <si>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</si>
  <si>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</si>
  <si>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</si>
  <si>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</si>
  <si>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</si>
  <si>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</si>
  <si>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</si>
  <si>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</si>
  <si>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</si>
  <si>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</si>
  <si>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</si>
  <si>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</si>
  <si>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</si>
  <si>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</si>
  <si>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</si>
  <si>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</si>
  <si>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</si>
  <si>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</si>
  <si>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</si>
  <si>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</si>
  <si>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</si>
  <si>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</si>
  <si>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</si>
  <si>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</si>
  <si>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</si>
  <si>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</si>
  <si>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</si>
  <si>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</si>
  <si>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</si>
  <si>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</si>
  <si>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</si>
  <si>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</si>
  <si>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</si>
  <si>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</si>
  <si>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</si>
  <si>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</si>
  <si>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</si>
  <si>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</si>
  <si>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</si>
  <si>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</si>
  <si>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</si>
  <si>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</si>
  <si>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</si>
  <si>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</si>
  <si>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</si>
  <si>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0.09</t>
  </si>
  <si>
    <t>一般会計</t>
  </si>
  <si>
    <t>水道事業特別会計</t>
  </si>
  <si>
    <t>病院事業特別会計</t>
  </si>
  <si>
    <t>介護保険事業特別会計</t>
  </si>
  <si>
    <t>国民健康保険事業特別会計</t>
  </si>
  <si>
    <t>後期高齢者医療事業特別会計</t>
  </si>
  <si>
    <t>国民健康保険診療所特別会計</t>
  </si>
  <si>
    <t>訪問看護事業特別会計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</si>
  <si>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</si>
  <si>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</si>
  <si>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</si>
  <si>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</si>
  <si>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</si>
  <si>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</si>
  <si>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</si>
  <si>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</si>
  <si>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</si>
  <si>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t>
    <phoneticPr fontId="2"/>
  </si>
  <si>
    <t>-</t>
    <phoneticPr fontId="2"/>
  </si>
  <si>
    <t>-</t>
    <phoneticPr fontId="2"/>
  </si>
  <si>
    <t>にしはりま環境事務組合</t>
    <rPh sb="5" eb="7">
      <t>カンキョウ</t>
    </rPh>
    <rPh sb="7" eb="9">
      <t>ジム</t>
    </rPh>
    <rPh sb="9" eb="11">
      <t>クミアイ</t>
    </rPh>
    <phoneticPr fontId="2"/>
  </si>
  <si>
    <t>西はりま消防組合</t>
    <rPh sb="0" eb="1">
      <t>ニシ</t>
    </rPh>
    <rPh sb="4" eb="6">
      <t>ショウボウ</t>
    </rPh>
    <rPh sb="6" eb="8">
      <t>クミアイ</t>
    </rPh>
    <phoneticPr fontId="2"/>
  </si>
  <si>
    <t>兵庫県市町村職員退職手当組合</t>
    <rPh sb="0" eb="3">
      <t>ヒョウゴケン</t>
    </rPh>
    <rPh sb="3" eb="5">
      <t>シチョウ</t>
    </rPh>
    <rPh sb="5" eb="6">
      <t>ソン</t>
    </rPh>
    <rPh sb="6" eb="8">
      <t>ショクイン</t>
    </rPh>
    <rPh sb="8" eb="10">
      <t>タイショク</t>
    </rPh>
    <rPh sb="10" eb="12">
      <t>テアテ</t>
    </rPh>
    <rPh sb="12" eb="14">
      <t>クミアイ</t>
    </rPh>
    <phoneticPr fontId="2"/>
  </si>
  <si>
    <t>兵庫県市町交通災害共済組合</t>
    <rPh sb="0" eb="3">
      <t>ヒョウゴケン</t>
    </rPh>
    <rPh sb="3" eb="5">
      <t>シチョウ</t>
    </rPh>
    <rPh sb="5" eb="7">
      <t>コウツウ</t>
    </rPh>
    <rPh sb="7" eb="9">
      <t>サイガイ</t>
    </rPh>
    <rPh sb="9" eb="11">
      <t>キョウサイ</t>
    </rPh>
    <rPh sb="11" eb="13">
      <t>クミアイ</t>
    </rPh>
    <phoneticPr fontId="2"/>
  </si>
  <si>
    <t>兵庫県町議会議員公務災害補償組合</t>
    <rPh sb="0" eb="3">
      <t>ヒョウゴケン</t>
    </rPh>
    <rPh sb="3" eb="4">
      <t>チョウ</t>
    </rPh>
    <rPh sb="4" eb="6">
      <t>ギカイ</t>
    </rPh>
    <rPh sb="6" eb="8">
      <t>ギイン</t>
    </rPh>
    <rPh sb="8" eb="10">
      <t>コウム</t>
    </rPh>
    <rPh sb="10" eb="12">
      <t>サイガイ</t>
    </rPh>
    <rPh sb="12" eb="14">
      <t>ホショウ</t>
    </rPh>
    <rPh sb="14" eb="16">
      <t>クミアイ</t>
    </rPh>
    <phoneticPr fontId="2"/>
  </si>
  <si>
    <t>地域振興基金</t>
    <rPh sb="0" eb="2">
      <t>チイキ</t>
    </rPh>
    <rPh sb="2" eb="4">
      <t>シンコウ</t>
    </rPh>
    <rPh sb="4" eb="6">
      <t>キキン</t>
    </rPh>
    <phoneticPr fontId="2"/>
  </si>
  <si>
    <t>地域福祉基金</t>
    <rPh sb="0" eb="2">
      <t>チイキ</t>
    </rPh>
    <rPh sb="2" eb="4">
      <t>フクシ</t>
    </rPh>
    <rPh sb="4" eb="6">
      <t>キキン</t>
    </rPh>
    <phoneticPr fontId="2"/>
  </si>
  <si>
    <t>公共施設等整備基金</t>
    <rPh sb="0" eb="2">
      <t>コウキョウ</t>
    </rPh>
    <rPh sb="2" eb="4">
      <t>シセツ</t>
    </rPh>
    <rPh sb="4" eb="5">
      <t>トウ</t>
    </rPh>
    <rPh sb="5" eb="7">
      <t>セイビ</t>
    </rPh>
    <rPh sb="7" eb="9">
      <t>キキン</t>
    </rPh>
    <phoneticPr fontId="2"/>
  </si>
  <si>
    <t>森林文化創造基金</t>
    <rPh sb="0" eb="2">
      <t>シンリン</t>
    </rPh>
    <rPh sb="2" eb="4">
      <t>ブンカ</t>
    </rPh>
    <rPh sb="4" eb="6">
      <t>ソウゾウ</t>
    </rPh>
    <rPh sb="6" eb="8">
      <t>キキン</t>
    </rPh>
    <phoneticPr fontId="2"/>
  </si>
  <si>
    <t>ブナ基金</t>
    <rPh sb="2" eb="4">
      <t>キキン</t>
    </rPh>
    <phoneticPr fontId="2"/>
  </si>
  <si>
    <t>兵庫県後期高齢者医療広域連合（一般会計）</t>
    <rPh sb="0" eb="3">
      <t>ヒョウゴケン</t>
    </rPh>
    <rPh sb="3" eb="5">
      <t>コウキ</t>
    </rPh>
    <rPh sb="5" eb="7">
      <t>コウレイ</t>
    </rPh>
    <rPh sb="7" eb="8">
      <t>シャ</t>
    </rPh>
    <rPh sb="8" eb="10">
      <t>イリョウ</t>
    </rPh>
    <rPh sb="10" eb="12">
      <t>コウイキ</t>
    </rPh>
    <rPh sb="12" eb="14">
      <t>レンゴウ</t>
    </rPh>
    <rPh sb="15" eb="19">
      <t>イッパンカイケイ</t>
    </rPh>
    <phoneticPr fontId="2"/>
  </si>
  <si>
    <t>兵庫県後期高齢者医療広域連合（特別会計）</t>
    <rPh sb="7" eb="8">
      <t>シャ</t>
    </rPh>
    <rPh sb="15" eb="17">
      <t>トクベツ</t>
    </rPh>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</si>
  <si>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</si>
  <si>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</si>
  <si>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</si>
  <si>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</si>
  <si>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</si>
  <si>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</si>
  <si>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</si>
  <si>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</si>
  <si>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</si>
  <si>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過去からの積極的な繰上償還の実施と下水道事業が公営企業化したことにより繰出金が減少したことに加え、災害復旧事業をはじめとした地方債の発行額が減少したことにより将来負担比率は減少に転じている。また、有形固定資産減価償却率は増加しているものの、過去５年間の推移は類似団体と比べ緩やかな増加となっており、公共施設の集約化等が一定の効果として表れている。
　しかしながら、依然として類似団体と比べ将来負担比率は高い水準にあるため、引き続き投資事業の抑制に取り組みながらも公共施設の集約化や施設の長寿命化、老朽化対策について、継続的に検討していく必要がある。</t>
    <rPh sb="1" eb="3">
      <t>カコ</t>
    </rPh>
    <rPh sb="6" eb="9">
      <t>セッキョクテキ</t>
    </rPh>
    <rPh sb="10" eb="12">
      <t>クリアゲ</t>
    </rPh>
    <rPh sb="12" eb="14">
      <t>ショウカン</t>
    </rPh>
    <rPh sb="15" eb="17">
      <t>ジッシ</t>
    </rPh>
    <rPh sb="47" eb="48">
      <t>クワ</t>
    </rPh>
    <rPh sb="50" eb="52">
      <t>サイガイ</t>
    </rPh>
    <rPh sb="52" eb="54">
      <t>フッキュウ</t>
    </rPh>
    <rPh sb="54" eb="56">
      <t>ジギョウ</t>
    </rPh>
    <rPh sb="63" eb="66">
      <t>チホウサイ</t>
    </rPh>
    <rPh sb="67" eb="70">
      <t>ハッコウガク</t>
    </rPh>
    <rPh sb="71" eb="73">
      <t>ゲンショウ</t>
    </rPh>
    <rPh sb="80" eb="82">
      <t>ショウライ</t>
    </rPh>
    <rPh sb="82" eb="84">
      <t>フタン</t>
    </rPh>
    <rPh sb="84" eb="86">
      <t>ヒリツ</t>
    </rPh>
    <rPh sb="87" eb="89">
      <t>ゲンショウ</t>
    </rPh>
    <rPh sb="90" eb="91">
      <t>テン</t>
    </rPh>
    <rPh sb="99" eb="101">
      <t>ユウケイ</t>
    </rPh>
    <rPh sb="101" eb="103">
      <t>コテイ</t>
    </rPh>
    <rPh sb="103" eb="105">
      <t>シサン</t>
    </rPh>
    <rPh sb="105" eb="107">
      <t>ゲンカ</t>
    </rPh>
    <rPh sb="107" eb="109">
      <t>ショウキャク</t>
    </rPh>
    <rPh sb="109" eb="110">
      <t>リツ</t>
    </rPh>
    <rPh sb="111" eb="113">
      <t>ゾウカ</t>
    </rPh>
    <rPh sb="121" eb="123">
      <t>カコ</t>
    </rPh>
    <rPh sb="124" eb="126">
      <t>ネンカン</t>
    </rPh>
    <rPh sb="127" eb="129">
      <t>スイイ</t>
    </rPh>
    <rPh sb="130" eb="132">
      <t>ルイジ</t>
    </rPh>
    <rPh sb="132" eb="134">
      <t>ダンタイ</t>
    </rPh>
    <rPh sb="135" eb="136">
      <t>クラ</t>
    </rPh>
    <rPh sb="137" eb="138">
      <t>ユル</t>
    </rPh>
    <rPh sb="141" eb="143">
      <t>ゾウカ</t>
    </rPh>
    <rPh sb="150" eb="152">
      <t>コウキョウ</t>
    </rPh>
    <rPh sb="152" eb="154">
      <t>シセツ</t>
    </rPh>
    <rPh sb="155" eb="158">
      <t>シュウヤクカ</t>
    </rPh>
    <rPh sb="158" eb="159">
      <t>トウ</t>
    </rPh>
    <rPh sb="160" eb="162">
      <t>イッテイ</t>
    </rPh>
    <rPh sb="163" eb="165">
      <t>コウカ</t>
    </rPh>
    <rPh sb="168" eb="169">
      <t>アラワ</t>
    </rPh>
    <rPh sb="183" eb="185">
      <t>イゼン</t>
    </rPh>
    <rPh sb="188" eb="190">
      <t>ルイジ</t>
    </rPh>
    <rPh sb="190" eb="192">
      <t>ダンタイ</t>
    </rPh>
    <rPh sb="193" eb="194">
      <t>クラ</t>
    </rPh>
    <rPh sb="195" eb="197">
      <t>ショウライ</t>
    </rPh>
    <rPh sb="197" eb="199">
      <t>フタン</t>
    </rPh>
    <rPh sb="199" eb="201">
      <t>ヒリツ</t>
    </rPh>
    <rPh sb="202" eb="203">
      <t>タカ</t>
    </rPh>
    <rPh sb="204" eb="206">
      <t>スイジュン</t>
    </rPh>
    <rPh sb="212" eb="213">
      <t>ヒ</t>
    </rPh>
    <rPh sb="214" eb="215">
      <t>ツヅ</t>
    </rPh>
    <rPh sb="216" eb="218">
      <t>トウシ</t>
    </rPh>
    <rPh sb="218" eb="220">
      <t>ジギョウ</t>
    </rPh>
    <rPh sb="221" eb="223">
      <t>ヨクセイ</t>
    </rPh>
    <rPh sb="224" eb="225">
      <t>ト</t>
    </rPh>
    <rPh sb="226" eb="227">
      <t>ク</t>
    </rPh>
    <rPh sb="232" eb="234">
      <t>コウキョウ</t>
    </rPh>
    <rPh sb="234" eb="236">
      <t>シセツ</t>
    </rPh>
    <rPh sb="237" eb="240">
      <t>シュウヤクカ</t>
    </rPh>
    <rPh sb="241" eb="243">
      <t>シセツ</t>
    </rPh>
    <rPh sb="244" eb="248">
      <t>チョウジュミョウカ</t>
    </rPh>
    <rPh sb="249" eb="252">
      <t>ロウキュウカ</t>
    </rPh>
    <rPh sb="252" eb="254">
      <t>タイサク</t>
    </rPh>
    <rPh sb="259" eb="261">
      <t>ケイゾク</t>
    </rPh>
    <rPh sb="261" eb="262">
      <t>テキ</t>
    </rPh>
    <rPh sb="263" eb="265">
      <t>ケントウ</t>
    </rPh>
    <rPh sb="269" eb="271">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</si>
  <si>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</si>
  <si>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</si>
  <si>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</si>
  <si>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</si>
  <si>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</si>
  <si>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</si>
  <si>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</si>
  <si>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</si>
  <si>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過去の繰上償還の実施により、実質公債費比率・将来負担比率とも減少しているが、依然として地理的要因等によりインフラ整備に多額の地方債発行を必要としており、類似団体と比較して高い比率となっている。実質公債費比率については、地方債の発行が償還額を上回らない限り同水準で推移するものと想定されるため、引き続き投資事業の抑制を図る必要がある。</t>
    <rPh sb="1" eb="3">
      <t>カコ</t>
    </rPh>
    <rPh sb="4" eb="6">
      <t>クリアゲ</t>
    </rPh>
    <rPh sb="6" eb="8">
      <t>ショウカン</t>
    </rPh>
    <rPh sb="9" eb="11">
      <t>ジッシ</t>
    </rPh>
    <rPh sb="15" eb="17">
      <t>ジッシツ</t>
    </rPh>
    <rPh sb="17" eb="19">
      <t>コウサイ</t>
    </rPh>
    <rPh sb="19" eb="20">
      <t>ヒ</t>
    </rPh>
    <rPh sb="20" eb="22">
      <t>ヒリツ</t>
    </rPh>
    <rPh sb="23" eb="25">
      <t>ショウライ</t>
    </rPh>
    <rPh sb="25" eb="27">
      <t>フタン</t>
    </rPh>
    <rPh sb="27" eb="29">
      <t>ヒリツ</t>
    </rPh>
    <rPh sb="31" eb="33">
      <t>ゲンショウ</t>
    </rPh>
    <rPh sb="39" eb="41">
      <t>イゼン</t>
    </rPh>
    <rPh sb="44" eb="47">
      <t>チリテキ</t>
    </rPh>
    <rPh sb="47" eb="49">
      <t>ヨウイン</t>
    </rPh>
    <rPh sb="49" eb="50">
      <t>トウ</t>
    </rPh>
    <rPh sb="57" eb="59">
      <t>セイビ</t>
    </rPh>
    <rPh sb="60" eb="62">
      <t>タガク</t>
    </rPh>
    <rPh sb="63" eb="66">
      <t>チホウサイ</t>
    </rPh>
    <rPh sb="66" eb="68">
      <t>ハッコウ</t>
    </rPh>
    <rPh sb="69" eb="71">
      <t>ヒツヨウ</t>
    </rPh>
    <rPh sb="77" eb="79">
      <t>ルイジ</t>
    </rPh>
    <rPh sb="79" eb="81">
      <t>ダンタイ</t>
    </rPh>
    <rPh sb="82" eb="84">
      <t>ヒカク</t>
    </rPh>
    <rPh sb="86" eb="87">
      <t>タカ</t>
    </rPh>
    <rPh sb="88" eb="90">
      <t>ヒリツ</t>
    </rPh>
    <rPh sb="97" eb="99">
      <t>ジッシツ</t>
    </rPh>
    <rPh sb="99" eb="101">
      <t>コウサイ</t>
    </rPh>
    <rPh sb="101" eb="102">
      <t>ヒ</t>
    </rPh>
    <rPh sb="102" eb="104">
      <t>ヒリツ</t>
    </rPh>
    <rPh sb="110" eb="113">
      <t>チホウサイ</t>
    </rPh>
    <rPh sb="114" eb="116">
      <t>ハッコウ</t>
    </rPh>
    <rPh sb="117" eb="119">
      <t>ショウカン</t>
    </rPh>
    <rPh sb="119" eb="120">
      <t>ガク</t>
    </rPh>
    <rPh sb="121" eb="123">
      <t>ウワマワ</t>
    </rPh>
    <rPh sb="126" eb="127">
      <t>カギ</t>
    </rPh>
    <rPh sb="128" eb="131">
      <t>ドウスイジュン</t>
    </rPh>
    <rPh sb="132" eb="134">
      <t>スイイ</t>
    </rPh>
    <rPh sb="139" eb="141">
      <t>ソウテイ</t>
    </rPh>
    <rPh sb="147" eb="148">
      <t>ヒ</t>
    </rPh>
    <rPh sb="149" eb="150">
      <t>ツヅ</t>
    </rPh>
    <rPh sb="151" eb="153">
      <t>トウシ</t>
    </rPh>
    <rPh sb="153" eb="155">
      <t>ジギョウ</t>
    </rPh>
    <rPh sb="156" eb="158">
      <t>ヨクセイ</t>
    </rPh>
    <rPh sb="159" eb="160">
      <t>ハカ</t>
    </rPh>
    <rPh sb="161" eb="163">
      <t>ヒツヨウ</t>
    </rPh>
    <phoneticPr fontId="5"/>
  </si>
  <si>
    <t>将来負担比率</t>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</si>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</sst>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65876</c:v>
                </c:pt>
                <c:pt idx="1">
                  <c:v>68468</c:v>
                </c:pt>
                <c:pt idx="2">
                  <c:v>69729</c:v>
                </c:pt>
                <c:pt idx="3">
                  <c:v>74581</c:v>
                </c:pt>
                <c:pt idx="4">
                  <c:v>76347</c:v>
                </c:pt>
              </c:numCache>
            </c:numRef>
          </c:val>
          <c:smooth val="0"/>
          <c:extLst>
            <c:ext xmlns:c16="http://schemas.microsoft.com/office/drawing/2014/chart" uri="{C3380CC4-5D6E-409C-BE32-E72D297353CC}">
              <c16:uniqueId val="{00000000-C075-47A9-BDDC-FF85960E61F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62743</c:v>
                </c:pt>
                <c:pt idx="1">
                  <c:v>77993</c:v>
                </c:pt>
                <c:pt idx="2">
                  <c:v>75825</c:v>
                </c:pt>
                <c:pt idx="3">
                  <c:v>75186</c:v>
                </c:pt>
                <c:pt idx="4">
                  <c:v>61321</c:v>
                </c:pt>
              </c:numCache>
            </c:numRef>
          </c:val>
          <c:smooth val="0"/>
          <c:extLst>
            <c:ext xmlns:c16="http://schemas.microsoft.com/office/drawing/2014/chart" uri="{C3380CC4-5D6E-409C-BE32-E72D297353CC}">
              <c16:uniqueId val="{00000001-C075-47A9-BDDC-FF85960E61F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2.92</c:v>
                </c:pt>
                <c:pt idx="1">
                  <c:v>3.01</c:v>
                </c:pt>
                <c:pt idx="2">
                  <c:v>2.95</c:v>
                </c:pt>
                <c:pt idx="3">
                  <c:v>4.0599999999999996</c:v>
                </c:pt>
                <c:pt idx="4">
                  <c:v>5.63</c:v>
                </c:pt>
              </c:numCache>
            </c:numRef>
          </c:val>
          <c:extLst>
            <c:ext xmlns:c16="http://schemas.microsoft.com/office/drawing/2014/chart" uri="{C3380CC4-5D6E-409C-BE32-E72D297353CC}">
              <c16:uniqueId val="{00000000-93EE-403E-BE79-497C0B4074C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20.18</c:v>
                </c:pt>
                <c:pt idx="1">
                  <c:v>20.84</c:v>
                </c:pt>
                <c:pt idx="2">
                  <c:v>20.99</c:v>
                </c:pt>
                <c:pt idx="3">
                  <c:v>18.420000000000002</c:v>
                </c:pt>
                <c:pt idx="4">
                  <c:v>19.23</c:v>
                </c:pt>
              </c:numCache>
            </c:numRef>
          </c:val>
          <c:extLst>
            <c:ext xmlns:c16="http://schemas.microsoft.com/office/drawing/2014/chart" uri="{C3380CC4-5D6E-409C-BE32-E72D297353CC}">
              <c16:uniqueId val="{00000001-93EE-403E-BE79-497C0B4074C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0.12</c:v>
                </c:pt>
                <c:pt idx="1">
                  <c:v>2.33</c:v>
                </c:pt>
                <c:pt idx="2">
                  <c:v>2.67</c:v>
                </c:pt>
                <c:pt idx="3">
                  <c:v>-0.09</c:v>
                </c:pt>
                <c:pt idx="4">
                  <c:v>8.68</c:v>
                </c:pt>
              </c:numCache>
            </c:numRef>
          </c:val>
          <c:smooth val="0"/>
          <c:extLst>
            <c:ext xmlns:c16="http://schemas.microsoft.com/office/drawing/2014/chart" uri="{C3380CC4-5D6E-409C-BE32-E72D297353CC}">
              <c16:uniqueId val="{00000002-93EE-403E-BE79-497C0B4074C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0.4</c:v>
                </c:pt>
                <c:pt idx="2">
                  <c:v>#N/A</c:v>
                </c:pt>
                <c:pt idx="3">
                  <c:v>0.4</c:v>
                </c:pt>
                <c:pt idx="4">
                  <c:v>#N/A</c:v>
                </c:pt>
                <c:pt idx="5">
                  <c:v>0.41</c:v>
                </c:pt>
                <c:pt idx="6">
                  <c:v>#N/A</c:v>
                </c:pt>
                <c:pt idx="7">
                  <c:v>0.97</c:v>
                </c:pt>
                <c:pt idx="8">
                  <c:v>#N/A</c:v>
                </c:pt>
                <c:pt idx="9">
                  <c:v>0</c:v>
                </c:pt>
              </c:numCache>
            </c:numRef>
          </c:val>
          <c:extLst>
            <c:ext xmlns:c16="http://schemas.microsoft.com/office/drawing/2014/chart" uri="{C3380CC4-5D6E-409C-BE32-E72D297353CC}">
              <c16:uniqueId val="{00000000-BC5E-41C8-A051-080D249F987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C5E-41C8-A051-080D249F9878}"/>
            </c:ext>
          </c:extLst>
        </c:ser>
        <c:ser>
          <c:idx val="2"/>
          <c:order val="2"/>
          <c:tx>
            <c:strRef>
              <c:f>データシート!$A$29</c:f>
              <c:strCache>
                <c:ptCount val="1"/>
                <c:pt idx="0">
                  <c:v>訪問看護事業特別会計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BC5E-41C8-A051-080D249F9878}"/>
            </c:ext>
          </c:extLst>
        </c:ser>
        <c:ser>
          <c:idx val="3"/>
          <c:order val="3"/>
          <c:tx>
            <c:strRef>
              <c:f>データシート!$A$30</c:f>
              <c:strCache>
                <c:ptCount val="1"/>
                <c:pt idx="0">
                  <c:v>国民健康保険診療所特別会計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BC5E-41C8-A051-080D249F9878}"/>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7.0000000000000007E-2</c:v>
                </c:pt>
                <c:pt idx="2">
                  <c:v>#N/A</c:v>
                </c:pt>
                <c:pt idx="3">
                  <c:v>0.06</c:v>
                </c:pt>
                <c:pt idx="4">
                  <c:v>#N/A</c:v>
                </c:pt>
                <c:pt idx="5">
                  <c:v>0.08</c:v>
                </c:pt>
                <c:pt idx="6">
                  <c:v>#N/A</c:v>
                </c:pt>
                <c:pt idx="7">
                  <c:v>7.0000000000000007E-2</c:v>
                </c:pt>
                <c:pt idx="8">
                  <c:v>#N/A</c:v>
                </c:pt>
                <c:pt idx="9">
                  <c:v>7.0000000000000007E-2</c:v>
                </c:pt>
              </c:numCache>
            </c:numRef>
          </c:val>
          <c:extLst>
            <c:ext xmlns:c16="http://schemas.microsoft.com/office/drawing/2014/chart" uri="{C3380CC4-5D6E-409C-BE32-E72D297353CC}">
              <c16:uniqueId val="{00000004-BC5E-41C8-A051-080D249F9878}"/>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0.09</c:v>
                </c:pt>
                <c:pt idx="2">
                  <c:v>#N/A</c:v>
                </c:pt>
                <c:pt idx="3">
                  <c:v>1.1599999999999999</c:v>
                </c:pt>
                <c:pt idx="4">
                  <c:v>#N/A</c:v>
                </c:pt>
                <c:pt idx="5">
                  <c:v>0.63</c:v>
                </c:pt>
                <c:pt idx="6">
                  <c:v>#N/A</c:v>
                </c:pt>
                <c:pt idx="7">
                  <c:v>0.26</c:v>
                </c:pt>
                <c:pt idx="8">
                  <c:v>#N/A</c:v>
                </c:pt>
                <c:pt idx="9">
                  <c:v>0.16</c:v>
                </c:pt>
              </c:numCache>
            </c:numRef>
          </c:val>
          <c:extLst>
            <c:ext xmlns:c16="http://schemas.microsoft.com/office/drawing/2014/chart" uri="{C3380CC4-5D6E-409C-BE32-E72D297353CC}">
              <c16:uniqueId val="{00000005-BC5E-41C8-A051-080D249F9878}"/>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0.28000000000000003</c:v>
                </c:pt>
                <c:pt idx="2">
                  <c:v>#N/A</c:v>
                </c:pt>
                <c:pt idx="3">
                  <c:v>0.41</c:v>
                </c:pt>
                <c:pt idx="4">
                  <c:v>#N/A</c:v>
                </c:pt>
                <c:pt idx="5">
                  <c:v>0.25</c:v>
                </c:pt>
                <c:pt idx="6">
                  <c:v>#N/A</c:v>
                </c:pt>
                <c:pt idx="7">
                  <c:v>0.28999999999999998</c:v>
                </c:pt>
                <c:pt idx="8">
                  <c:v>#N/A</c:v>
                </c:pt>
                <c:pt idx="9">
                  <c:v>0.54</c:v>
                </c:pt>
              </c:numCache>
            </c:numRef>
          </c:val>
          <c:extLst>
            <c:ext xmlns:c16="http://schemas.microsoft.com/office/drawing/2014/chart" uri="{C3380CC4-5D6E-409C-BE32-E72D297353CC}">
              <c16:uniqueId val="{00000006-BC5E-41C8-A051-080D249F9878}"/>
            </c:ext>
          </c:extLst>
        </c:ser>
        <c:ser>
          <c:idx val="7"/>
          <c:order val="7"/>
          <c:tx>
            <c:strRef>
              <c:f>データシート!$A$34</c:f>
              <c:strCache>
                <c:ptCount val="1"/>
                <c:pt idx="0">
                  <c:v>病院事業特別会計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0</c:v>
                </c:pt>
                <c:pt idx="8">
                  <c:v>#N/A</c:v>
                </c:pt>
                <c:pt idx="9">
                  <c:v>2.6</c:v>
                </c:pt>
              </c:numCache>
            </c:numRef>
          </c:val>
          <c:extLst>
            <c:ext xmlns:c16="http://schemas.microsoft.com/office/drawing/2014/chart" uri="{C3380CC4-5D6E-409C-BE32-E72D297353CC}">
              <c16:uniqueId val="{00000007-BC5E-41C8-A051-080D249F9878}"/>
            </c:ext>
          </c:extLst>
        </c:ser>
        <c:ser>
          <c:idx val="8"/>
          <c:order val="8"/>
          <c:tx>
            <c:strRef>
              <c:f>データシート!$A$35</c:f>
              <c:strCache>
                <c:ptCount val="1"/>
                <c:pt idx="0">
                  <c:v>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4.51</c:v>
                </c:pt>
                <c:pt idx="2">
                  <c:v>#N/A</c:v>
                </c:pt>
                <c:pt idx="3">
                  <c:v>4.3</c:v>
                </c:pt>
                <c:pt idx="4">
                  <c:v>#N/A</c:v>
                </c:pt>
                <c:pt idx="5">
                  <c:v>3.9</c:v>
                </c:pt>
                <c:pt idx="6">
                  <c:v>#N/A</c:v>
                </c:pt>
                <c:pt idx="7">
                  <c:v>3.92</c:v>
                </c:pt>
                <c:pt idx="8">
                  <c:v>#N/A</c:v>
                </c:pt>
                <c:pt idx="9">
                  <c:v>5.48</c:v>
                </c:pt>
              </c:numCache>
            </c:numRef>
          </c:val>
          <c:extLst>
            <c:ext xmlns:c16="http://schemas.microsoft.com/office/drawing/2014/chart" uri="{C3380CC4-5D6E-409C-BE32-E72D297353CC}">
              <c16:uniqueId val="{00000008-BC5E-41C8-A051-080D249F987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2.91</c:v>
                </c:pt>
                <c:pt idx="2">
                  <c:v>#N/A</c:v>
                </c:pt>
                <c:pt idx="3">
                  <c:v>3</c:v>
                </c:pt>
                <c:pt idx="4">
                  <c:v>#N/A</c:v>
                </c:pt>
                <c:pt idx="5">
                  <c:v>2.94</c:v>
                </c:pt>
                <c:pt idx="6">
                  <c:v>#N/A</c:v>
                </c:pt>
                <c:pt idx="7">
                  <c:v>4.0599999999999996</c:v>
                </c:pt>
                <c:pt idx="8">
                  <c:v>#N/A</c:v>
                </c:pt>
                <c:pt idx="9">
                  <c:v>5.63</c:v>
                </c:pt>
              </c:numCache>
            </c:numRef>
          </c:val>
          <c:extLst>
            <c:ext xmlns:c16="http://schemas.microsoft.com/office/drawing/2014/chart" uri="{C3380CC4-5D6E-409C-BE32-E72D297353CC}">
              <c16:uniqueId val="{00000009-BC5E-41C8-A051-080D249F987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3735</c:v>
                </c:pt>
                <c:pt idx="5">
                  <c:v>3597</c:v>
                </c:pt>
                <c:pt idx="8">
                  <c:v>3632</c:v>
                </c:pt>
                <c:pt idx="11">
                  <c:v>3645</c:v>
                </c:pt>
                <c:pt idx="14">
                  <c:v>3437</c:v>
                </c:pt>
              </c:numCache>
            </c:numRef>
          </c:val>
          <c:extLst>
            <c:ext xmlns:c16="http://schemas.microsoft.com/office/drawing/2014/chart" uri="{C3380CC4-5D6E-409C-BE32-E72D297353CC}">
              <c16:uniqueId val="{00000000-A664-419C-9047-30E221E5238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1</c:v>
                </c:pt>
                <c:pt idx="3">
                  <c:v>2</c:v>
                </c:pt>
                <c:pt idx="6">
                  <c:v>1</c:v>
                </c:pt>
                <c:pt idx="9">
                  <c:v>1</c:v>
                </c:pt>
                <c:pt idx="12">
                  <c:v>1</c:v>
                </c:pt>
              </c:numCache>
            </c:numRef>
          </c:val>
          <c:extLst>
            <c:ext xmlns:c16="http://schemas.microsoft.com/office/drawing/2014/chart" uri="{C3380CC4-5D6E-409C-BE32-E72D297353CC}">
              <c16:uniqueId val="{00000001-A664-419C-9047-30E221E5238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664-419C-9047-30E221E5238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212</c:v>
                </c:pt>
                <c:pt idx="3">
                  <c:v>213</c:v>
                </c:pt>
                <c:pt idx="6">
                  <c:v>213</c:v>
                </c:pt>
                <c:pt idx="9">
                  <c:v>213</c:v>
                </c:pt>
                <c:pt idx="12">
                  <c:v>226</c:v>
                </c:pt>
              </c:numCache>
            </c:numRef>
          </c:val>
          <c:extLst>
            <c:ext xmlns:c16="http://schemas.microsoft.com/office/drawing/2014/chart" uri="{C3380CC4-5D6E-409C-BE32-E72D297353CC}">
              <c16:uniqueId val="{00000003-A664-419C-9047-30E221E5238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1957</c:v>
                </c:pt>
                <c:pt idx="3">
                  <c:v>1922</c:v>
                </c:pt>
                <c:pt idx="6">
                  <c:v>1883</c:v>
                </c:pt>
                <c:pt idx="9">
                  <c:v>1826</c:v>
                </c:pt>
                <c:pt idx="12">
                  <c:v>1387</c:v>
                </c:pt>
              </c:numCache>
            </c:numRef>
          </c:val>
          <c:extLst>
            <c:ext xmlns:c16="http://schemas.microsoft.com/office/drawing/2014/chart" uri="{C3380CC4-5D6E-409C-BE32-E72D297353CC}">
              <c16:uniqueId val="{00000004-A664-419C-9047-30E221E5238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664-419C-9047-30E221E5238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664-419C-9047-30E221E5238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3221</c:v>
                </c:pt>
                <c:pt idx="3">
                  <c:v>2763</c:v>
                </c:pt>
                <c:pt idx="6">
                  <c:v>2581</c:v>
                </c:pt>
                <c:pt idx="9">
                  <c:v>2601</c:v>
                </c:pt>
                <c:pt idx="12">
                  <c:v>2492</c:v>
                </c:pt>
              </c:numCache>
            </c:numRef>
          </c:val>
          <c:extLst>
            <c:ext xmlns:c16="http://schemas.microsoft.com/office/drawing/2014/chart" uri="{C3380CC4-5D6E-409C-BE32-E72D297353CC}">
              <c16:uniqueId val="{00000007-A664-419C-9047-30E221E5238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1656</c:v>
                </c:pt>
                <c:pt idx="2">
                  <c:v>#N/A</c:v>
                </c:pt>
                <c:pt idx="3">
                  <c:v>#N/A</c:v>
                </c:pt>
                <c:pt idx="4">
                  <c:v>1303</c:v>
                </c:pt>
                <c:pt idx="5">
                  <c:v>#N/A</c:v>
                </c:pt>
                <c:pt idx="6">
                  <c:v>#N/A</c:v>
                </c:pt>
                <c:pt idx="7">
                  <c:v>1046</c:v>
                </c:pt>
                <c:pt idx="8">
                  <c:v>#N/A</c:v>
                </c:pt>
                <c:pt idx="9">
                  <c:v>#N/A</c:v>
                </c:pt>
                <c:pt idx="10">
                  <c:v>996</c:v>
                </c:pt>
                <c:pt idx="11">
                  <c:v>#N/A</c:v>
                </c:pt>
                <c:pt idx="12">
                  <c:v>#N/A</c:v>
                </c:pt>
                <c:pt idx="13">
                  <c:v>669</c:v>
                </c:pt>
                <c:pt idx="14">
                  <c:v>#N/A</c:v>
                </c:pt>
              </c:numCache>
            </c:numRef>
          </c:val>
          <c:smooth val="0"/>
          <c:extLst>
            <c:ext xmlns:c16="http://schemas.microsoft.com/office/drawing/2014/chart" uri="{C3380CC4-5D6E-409C-BE32-E72D297353CC}">
              <c16:uniqueId val="{00000008-A664-419C-9047-30E221E5238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39398</c:v>
                </c:pt>
                <c:pt idx="5">
                  <c:v>38277</c:v>
                </c:pt>
                <c:pt idx="8">
                  <c:v>37151</c:v>
                </c:pt>
                <c:pt idx="11">
                  <c:v>36186</c:v>
                </c:pt>
                <c:pt idx="14">
                  <c:v>35767</c:v>
                </c:pt>
              </c:numCache>
            </c:numRef>
          </c:val>
          <c:extLst>
            <c:ext xmlns:c16="http://schemas.microsoft.com/office/drawing/2014/chart" uri="{C3380CC4-5D6E-409C-BE32-E72D297353CC}">
              <c16:uniqueId val="{00000000-5836-478A-94F5-2EA5B85C938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2313</c:v>
                </c:pt>
                <c:pt idx="5">
                  <c:v>2132</c:v>
                </c:pt>
                <c:pt idx="8">
                  <c:v>1956</c:v>
                </c:pt>
                <c:pt idx="11">
                  <c:v>571</c:v>
                </c:pt>
                <c:pt idx="14">
                  <c:v>490</c:v>
                </c:pt>
              </c:numCache>
            </c:numRef>
          </c:val>
          <c:extLst>
            <c:ext xmlns:c16="http://schemas.microsoft.com/office/drawing/2014/chart" uri="{C3380CC4-5D6E-409C-BE32-E72D297353CC}">
              <c16:uniqueId val="{00000001-5836-478A-94F5-2EA5B85C938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5688</c:v>
                </c:pt>
                <c:pt idx="5">
                  <c:v>5692</c:v>
                </c:pt>
                <c:pt idx="8">
                  <c:v>5997</c:v>
                </c:pt>
                <c:pt idx="11">
                  <c:v>5628</c:v>
                </c:pt>
                <c:pt idx="14">
                  <c:v>5940</c:v>
                </c:pt>
              </c:numCache>
            </c:numRef>
          </c:val>
          <c:extLst>
            <c:ext xmlns:c16="http://schemas.microsoft.com/office/drawing/2014/chart" uri="{C3380CC4-5D6E-409C-BE32-E72D297353CC}">
              <c16:uniqueId val="{00000002-5836-478A-94F5-2EA5B85C938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836-478A-94F5-2EA5B85C938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836-478A-94F5-2EA5B85C938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836-478A-94F5-2EA5B85C938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2773</c:v>
                </c:pt>
                <c:pt idx="3">
                  <c:v>2909</c:v>
                </c:pt>
                <c:pt idx="6">
                  <c:v>2658</c:v>
                </c:pt>
                <c:pt idx="9">
                  <c:v>2720</c:v>
                </c:pt>
                <c:pt idx="12">
                  <c:v>2778</c:v>
                </c:pt>
              </c:numCache>
            </c:numRef>
          </c:val>
          <c:extLst>
            <c:ext xmlns:c16="http://schemas.microsoft.com/office/drawing/2014/chart" uri="{C3380CC4-5D6E-409C-BE32-E72D297353CC}">
              <c16:uniqueId val="{00000006-5836-478A-94F5-2EA5B85C938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2035</c:v>
                </c:pt>
                <c:pt idx="3">
                  <c:v>1839</c:v>
                </c:pt>
                <c:pt idx="6">
                  <c:v>1642</c:v>
                </c:pt>
                <c:pt idx="9">
                  <c:v>1443</c:v>
                </c:pt>
                <c:pt idx="12">
                  <c:v>1323</c:v>
                </c:pt>
              </c:numCache>
            </c:numRef>
          </c:val>
          <c:extLst>
            <c:ext xmlns:c16="http://schemas.microsoft.com/office/drawing/2014/chart" uri="{C3380CC4-5D6E-409C-BE32-E72D297353CC}">
              <c16:uniqueId val="{00000007-5836-478A-94F5-2EA5B85C938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25625</c:v>
                </c:pt>
                <c:pt idx="3">
                  <c:v>23840</c:v>
                </c:pt>
                <c:pt idx="6">
                  <c:v>21797</c:v>
                </c:pt>
                <c:pt idx="9">
                  <c:v>20252</c:v>
                </c:pt>
                <c:pt idx="12">
                  <c:v>17444</c:v>
                </c:pt>
              </c:numCache>
            </c:numRef>
          </c:val>
          <c:extLst>
            <c:ext xmlns:c16="http://schemas.microsoft.com/office/drawing/2014/chart" uri="{C3380CC4-5D6E-409C-BE32-E72D297353CC}">
              <c16:uniqueId val="{00000008-5836-478A-94F5-2EA5B85C938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836-478A-94F5-2EA5B85C938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30009</c:v>
                </c:pt>
                <c:pt idx="3">
                  <c:v>30258</c:v>
                </c:pt>
                <c:pt idx="6">
                  <c:v>30655</c:v>
                </c:pt>
                <c:pt idx="9">
                  <c:v>31076</c:v>
                </c:pt>
                <c:pt idx="12">
                  <c:v>30309</c:v>
                </c:pt>
              </c:numCache>
            </c:numRef>
          </c:val>
          <c:extLst>
            <c:ext xmlns:c16="http://schemas.microsoft.com/office/drawing/2014/chart" uri="{C3380CC4-5D6E-409C-BE32-E72D297353CC}">
              <c16:uniqueId val="{0000000A-5836-478A-94F5-2EA5B85C938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13043</c:v>
                </c:pt>
                <c:pt idx="2">
                  <c:v>#N/A</c:v>
                </c:pt>
                <c:pt idx="3">
                  <c:v>#N/A</c:v>
                </c:pt>
                <c:pt idx="4">
                  <c:v>12744</c:v>
                </c:pt>
                <c:pt idx="5">
                  <c:v>#N/A</c:v>
                </c:pt>
                <c:pt idx="6">
                  <c:v>#N/A</c:v>
                </c:pt>
                <c:pt idx="7">
                  <c:v>11647</c:v>
                </c:pt>
                <c:pt idx="8">
                  <c:v>#N/A</c:v>
                </c:pt>
                <c:pt idx="9">
                  <c:v>#N/A</c:v>
                </c:pt>
                <c:pt idx="10">
                  <c:v>13106</c:v>
                </c:pt>
                <c:pt idx="11">
                  <c:v>#N/A</c:v>
                </c:pt>
                <c:pt idx="12">
                  <c:v>#N/A</c:v>
                </c:pt>
                <c:pt idx="13">
                  <c:v>9656</c:v>
                </c:pt>
                <c:pt idx="14">
                  <c:v>#N/A</c:v>
                </c:pt>
              </c:numCache>
            </c:numRef>
          </c:val>
          <c:smooth val="0"/>
          <c:extLst>
            <c:ext xmlns:c16="http://schemas.microsoft.com/office/drawing/2014/chart" uri="{C3380CC4-5D6E-409C-BE32-E72D297353CC}">
              <c16:uniqueId val="{0000000B-5836-478A-94F5-2EA5B85C938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3110</c:v>
                </c:pt>
                <c:pt idx="1">
                  <c:v>2716</c:v>
                </c:pt>
                <c:pt idx="2">
                  <c:v>2868</c:v>
                </c:pt>
              </c:numCache>
            </c:numRef>
          </c:val>
          <c:extLst>
            <c:ext xmlns:c16="http://schemas.microsoft.com/office/drawing/2014/chart" uri="{C3380CC4-5D6E-409C-BE32-E72D297353CC}">
              <c16:uniqueId val="{00000000-16BE-4A95-9F83-CD0F7E57068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177</c:v>
                </c:pt>
                <c:pt idx="1">
                  <c:v>169</c:v>
                </c:pt>
                <c:pt idx="2">
                  <c:v>199</c:v>
                </c:pt>
              </c:numCache>
            </c:numRef>
          </c:val>
          <c:extLst>
            <c:ext xmlns:c16="http://schemas.microsoft.com/office/drawing/2014/chart" uri="{C3380CC4-5D6E-409C-BE32-E72D297353CC}">
              <c16:uniqueId val="{00000001-16BE-4A95-9F83-CD0F7E57068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4170</c:v>
                </c:pt>
                <c:pt idx="1">
                  <c:v>3990</c:v>
                </c:pt>
                <c:pt idx="2">
                  <c:v>4132</c:v>
                </c:pt>
              </c:numCache>
            </c:numRef>
          </c:val>
          <c:extLst>
            <c:ext xmlns:c16="http://schemas.microsoft.com/office/drawing/2014/chart" uri="{C3380CC4-5D6E-409C-BE32-E72D297353CC}">
              <c16:uniqueId val="{00000002-16BE-4A95-9F83-CD0F7E57068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{96809534-66A8-4614-8D1E-E40E63238EB5}</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0B95-4D3B-B710-CC8508154C0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{C919B178-5D4E-478D-8204-2589F6F32A95}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B95-4D3B-B710-CC8508154C0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{708B35AC-E576-4B4B-BDAC-5C99D6EF4B6E}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B95-4D3B-B710-CC8508154C0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{3BC72A64-B1DF-4DDA-ADA5-0384B5132E9C}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B95-4D3B-B710-CC8508154C0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{07757D44-9515-4FDC-981D-EBBF986FDD63}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B95-4D3B-B710-CC8508154C09}"/>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{8E48ED37-C9C5-43CB-A5A1-CC8152E5CA39}</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0B95-4D3B-B710-CC8508154C09}"/>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{67724A8C-F5BE-4D5A-98E1-F0A6D7CEB466}</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0B95-4D3B-B710-CC8508154C09}"/>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{ACA9380C-D154-44D8-B82B-D1BBBAAF9D1E}</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0B95-4D3B-B710-CC8508154C09}"/>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{3D078887-C401-4902-B5B6-F74769172FB1}</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0B95-4D3B-B710-CC8508154C0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59.8</c:v>
                </c:pt>
                <c:pt idx="8">
                  <c:v>60.5</c:v>
                </c:pt>
                <c:pt idx="16">
                  <c:v>61.6</c:v>
                </c:pt>
                <c:pt idx="24">
                  <c:v>61.9</c:v>
                </c:pt>
                <c:pt idx="32">
                  <c:v>62.9</c:v>
                </c:pt>
              </c:numCache>
            </c:numRef>
          </c:xVal>
          <c:yVal>
            <c:numRef>
              <c:f>公会計指標分析・財政指標組合せ分析表!$BP$51:$DC$51</c:f>
              <c:numCache>
                <c:formatCode>#,##0.0;"▲ "#,##0.0</c:formatCode>
                <c:ptCount val="40"/>
                <c:pt idx="0">
                  <c:v>110.6</c:v>
                </c:pt>
                <c:pt idx="8">
                  <c:v>111.1</c:v>
                </c:pt>
                <c:pt idx="16">
                  <c:v>102.6</c:v>
                </c:pt>
                <c:pt idx="24">
                  <c:v>116.3</c:v>
                </c:pt>
                <c:pt idx="32">
                  <c:v>83.7</c:v>
                </c:pt>
              </c:numCache>
            </c:numRef>
          </c:yVal>
          <c:smooth val="0"/>
          <c:extLst>
            <c:ext xmlns:c16="http://schemas.microsoft.com/office/drawing/2014/chart" uri="{C3380CC4-5D6E-409C-BE32-E72D297353CC}">
              <c16:uniqueId val="{00000009-0B95-4D3B-B710-CC8508154C0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{88090F52-4469-41F1-9C9C-A1E395C2BDC0}</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0B95-4D3B-B710-CC8508154C0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{DE3874FA-91F7-439A-9EC3-7C3B8E560D5E}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B95-4D3B-B710-CC8508154C0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{D75BA63F-E10B-4AC4-AE49-E5878E914392}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B95-4D3B-B710-CC8508154C0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{69F8BEEB-014C-48E6-92E4-2D1B604EE7BA}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B95-4D3B-B710-CC8508154C0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{AFAB7C96-F791-4DCA-A7B6-E759DA524048}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B95-4D3B-B710-CC8508154C09}"/>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{5A48EBDA-9343-427D-AB18-E518FCFB3911}</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0B95-4D3B-B710-CC8508154C09}"/>
                </c:ext>
              </c:extLst>
            </c:dLbl>
            <c:dLbl>
              <c:idx val="16"/>
              <c:layout>
                <c:manualLayout>
                  <c:x val="-2.9150162664109386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{D2D63906-ACFF-415B-8D94-ECA0DF8A366C}</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0B95-4D3B-B710-CC8508154C09}"/>
                </c:ext>
              </c:extLst>
            </c:dLbl>
            <c:dLbl>
              <c:idx val="24"/>
              <c:layout>
                <c:manualLayout>
                  <c:x val="-3.5010788455697217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{45171B97-778B-48FE-A7F9-16EC03FA1CE0}</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0B95-4D3B-B710-CC8508154C09}"/>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{4DEFF099-A62E-4B48-B757-710495D4155D}</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0B95-4D3B-B710-CC8508154C0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57.1</c:v>
                </c:pt>
                <c:pt idx="8">
                  <c:v>58.7</c:v>
                </c:pt>
                <c:pt idx="16">
                  <c:v>59.9</c:v>
                </c:pt>
                <c:pt idx="24">
                  <c:v>60.1</c:v>
                </c:pt>
                <c:pt idx="32">
                  <c:v>61.8</c:v>
                </c:pt>
              </c:numCache>
            </c:numRef>
          </c:xVal>
          <c:yVal>
            <c:numRef>
              <c:f>公会計指標分析・財政指標組合せ分析表!$BP$55:$DC$55</c:f>
              <c:numCache>
                <c:formatCode>#,##0.0;"▲ "#,##0.0</c:formatCode>
                <c:ptCount val="40"/>
                <c:pt idx="0">
                  <c:v>52.3</c:v>
                </c:pt>
                <c:pt idx="8">
                  <c:v>55.4</c:v>
                </c:pt>
                <c:pt idx="16">
                  <c:v>52.7</c:v>
                </c:pt>
                <c:pt idx="24">
                  <c:v>49.7</c:v>
                </c:pt>
                <c:pt idx="32">
                  <c:v>37.299999999999997</c:v>
                </c:pt>
              </c:numCache>
            </c:numRef>
          </c:yVal>
          <c:smooth val="0"/>
          <c:extLst>
            <c:ext xmlns:c16="http://schemas.microsoft.com/office/drawing/2014/chart" uri="{C3380CC4-5D6E-409C-BE32-E72D297353CC}">
              <c16:uniqueId val="{00000013-0B95-4D3B-B710-CC8508154C09}"/>
            </c:ext>
          </c:extLst>
        </c:ser>
        <c:dLbls>
          <c:showLegendKey val="0"/>
          <c:showVal val="1"/>
          <c:showCatName val="0"/>
          <c:showSerName val="0"/>
          <c:showPercent val="0"/>
          <c:showBubbleSize val="0"/>
        </c:dLbls>
        <c:axId val="46179840"/>
        <c:axId val="46181760"/>
      </c:scatterChart>
      <c:valAx>
        <c:axId val="46179840"/>
        <c:scaling>
          <c:orientation val="maxMin"/>
          <c:max val="64"/>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3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{698ECABA-DE52-4317-BD18-01E01A1ECE69}</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C52A-485F-9874-08DBA45C952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{373C0B3D-BC8B-4A2B-8CCD-286B9A8724EB}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52A-485F-9874-08DBA45C952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{176D33F1-D62D-42E5-A1B2-09544FF5B1E1}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52A-485F-9874-08DBA45C952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{07A30D45-CFDD-4ED7-B203-C2FF4CCCA558}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52A-485F-9874-08DBA45C952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{D3EBB56E-1EFC-464D-8CEA-DD75233A2027}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52A-485F-9874-08DBA45C952D}"/>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{AFFF63DF-832B-425C-ABE8-6B1DA5036503}</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C52A-485F-9874-08DBA45C952D}"/>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{AADBD3EF-8E8C-40FB-91B9-D8C2A3319E18}</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C52A-485F-9874-08DBA45C952D}"/>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{07C65213-37C5-4EB4-A010-6728984E14BE}</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C52A-485F-9874-08DBA45C952D}"/>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{7A7AA37B-EBAA-49EC-BEB8-61F8638F034C}</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C52A-485F-9874-08DBA45C952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14.5</c:v>
                </c:pt>
                <c:pt idx="8">
                  <c:v>13.4</c:v>
                </c:pt>
                <c:pt idx="16">
                  <c:v>11.5</c:v>
                </c:pt>
                <c:pt idx="24">
                  <c:v>9.8000000000000007</c:v>
                </c:pt>
                <c:pt idx="32">
                  <c:v>7.9</c:v>
                </c:pt>
              </c:numCache>
            </c:numRef>
          </c:xVal>
          <c:yVal>
            <c:numRef>
              <c:f>公会計指標分析・財政指標組合せ分析表!$BP$73:$DC$73</c:f>
              <c:numCache>
                <c:formatCode>#,##0.0;"▲ "#,##0.0</c:formatCode>
                <c:ptCount val="40"/>
                <c:pt idx="0">
                  <c:v>110.6</c:v>
                </c:pt>
                <c:pt idx="8">
                  <c:v>111.1</c:v>
                </c:pt>
                <c:pt idx="16">
                  <c:v>102.6</c:v>
                </c:pt>
                <c:pt idx="24">
                  <c:v>116.3</c:v>
                </c:pt>
                <c:pt idx="32">
                  <c:v>83.7</c:v>
                </c:pt>
              </c:numCache>
            </c:numRef>
          </c:yVal>
          <c:smooth val="0"/>
          <c:extLst>
            <c:ext xmlns:c16="http://schemas.microsoft.com/office/drawing/2014/chart" uri="{C3380CC4-5D6E-409C-BE32-E72D297353CC}">
              <c16:uniqueId val="{00000009-C52A-485F-9874-08DBA45C952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{0BB8BB68-446A-4920-BE31-34E218FC0110}</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C52A-485F-9874-08DBA45C952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{E0C75139-BD6F-4EF0-8AF7-4148CDBD9CAC}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52A-485F-9874-08DBA45C952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{1602D556-1A64-4FD3-8564-D1DD09A37627}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52A-485F-9874-08DBA45C952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{02AE7941-1B63-4896-ACD4-2E249C92F091}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52A-485F-9874-08DBA45C952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{B22D0C07-6CA0-4BD9-855C-1605A29524E1}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52A-485F-9874-08DBA45C952D}"/>
                </c:ext>
              </c:extLst>
            </c:dLbl>
            <c:dLbl>
              <c:idx val="8"/>
              <c:layout>
                <c:manualLayout>
                  <c:x val="-3.4566143090820671E-2"/>
                  <c:y val="-5.305800300978080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{7A1EC6F6-9C2B-42A1-9B64-A040224FCAB9}</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C52A-485F-9874-08DBA45C952D}"/>
                </c:ext>
              </c:extLst>
            </c:dLbl>
            <c:dLbl>
              <c:idx val="16"/>
              <c:layout>
                <c:manualLayout>
                  <c:x val="-2.8829840147400865E-2"/>
                  <c:y val="-7.17752911658071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{5437A2DD-F510-4B19-8039-7F890D3C47DB}</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C52A-485F-9874-08DBA45C952D}"/>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{5B48672D-2369-4EF4-AEC6-063DC3C5ED7A}</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C52A-485F-9874-08DBA45C952D}"/>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{4FCCAEDB-0BA9-4ABD-938C-E680D3EA941E}</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C52A-485F-9874-08DBA45C952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c:v>
                </c:pt>
                <c:pt idx="8">
                  <c:v>9.6999999999999993</c:v>
                </c:pt>
                <c:pt idx="16">
                  <c:v>9.5</c:v>
                </c:pt>
                <c:pt idx="24">
                  <c:v>9.1999999999999993</c:v>
                </c:pt>
                <c:pt idx="32">
                  <c:v>8.6</c:v>
                </c:pt>
              </c:numCache>
            </c:numRef>
          </c:xVal>
          <c:yVal>
            <c:numRef>
              <c:f>公会計指標分析・財政指標組合せ分析表!$BP$77:$DC$77</c:f>
              <c:numCache>
                <c:formatCode>#,##0.0;"▲ "#,##0.0</c:formatCode>
                <c:ptCount val="40"/>
                <c:pt idx="0">
                  <c:v>52.3</c:v>
                </c:pt>
                <c:pt idx="8">
                  <c:v>55.4</c:v>
                </c:pt>
                <c:pt idx="16">
                  <c:v>52.7</c:v>
                </c:pt>
                <c:pt idx="24">
                  <c:v>49.7</c:v>
                </c:pt>
                <c:pt idx="32">
                  <c:v>37.299999999999997</c:v>
                </c:pt>
              </c:numCache>
            </c:numRef>
          </c:yVal>
          <c:smooth val="0"/>
          <c:extLst>
            <c:ext xmlns:c16="http://schemas.microsoft.com/office/drawing/2014/chart" uri="{C3380CC4-5D6E-409C-BE32-E72D297353CC}">
              <c16:uniqueId val="{00000013-C52A-485F-9874-08DBA45C952D}"/>
            </c:ext>
          </c:extLst>
        </c:ser>
        <c:dLbls>
          <c:showLegendKey val="0"/>
          <c:showVal val="1"/>
          <c:showCatName val="0"/>
          <c:showSerName val="0"/>
          <c:showPercent val="0"/>
          <c:showBubbleSize val="0"/>
        </c:dLbls>
        <c:axId val="84219776"/>
        <c:axId val="84234240"/>
      </c:scatterChart>
      <c:valAx>
        <c:axId val="84219776"/>
        <c:scaling>
          <c:orientation val="maxMin"/>
          <c:max val="15"/>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3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兵庫県宍粟市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36,679
36,398
658.54
29,999,840
29,037,925
839,548
14,910,845
30,308,642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83.7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人口の減少や高齢化に加え、市内に中心となる産業が少ないことにより、財政基盤が弱く、類似団体平均より低い水準となっている。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宍粟市総合計画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に基づき、人口減少を最小限に留める施策の推進や、林業再生など地場産業の強化、および中小企業対策をはじめとした活力ある地域づくりなど、市税の徴収率向上対策とあわせ財政基盤の強化に努める。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4" name="直線コネクタ 63"/>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135467</xdr:rowOff>
    </xdr:from>
    <xdr:to>
      <xdr:col>23</xdr:col>
      <xdr:colOff>133350</xdr:colOff>
      <xdr:row>43</xdr:row>
      <xdr:rowOff>135467</xdr:rowOff>
    </xdr:to>
    <xdr:cxnSp macro="">
      <xdr:nvCxnSpPr>
        <xdr:cNvPr id="69" name="直線コネクタ 68"/>
        <xdr:cNvCxnSpPr/>
      </xdr:nvCxnSpPr>
      <xdr:spPr>
        <a:xfrm>
          <a:off x="4114800" y="75078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153052</xdr:rowOff>
    </xdr:from>
    <xdr:ext cx="762000" cy="259045"/>
    <xdr:sp macro="" textlink="">
      <xdr:nvSpPr>
        <xdr:cNvPr id="70" name="財政力平均値テキスト"/>
        <xdr:cNvSpPr txBox="1"/>
      </xdr:nvSpPr>
      <xdr:spPr>
        <a:xfrm>
          <a:off x="5041900" y="683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115358</xdr:rowOff>
    </xdr:from>
    <xdr:to>
      <xdr:col>19</xdr:col>
      <xdr:colOff>133350</xdr:colOff>
      <xdr:row>43</xdr:row>
      <xdr:rowOff>135467</xdr:rowOff>
    </xdr:to>
    <xdr:cxnSp macro="">
      <xdr:nvCxnSpPr>
        <xdr:cNvPr id="72" name="直線コネクタ 71"/>
        <xdr:cNvCxnSpPr/>
      </xdr:nvCxnSpPr>
      <xdr:spPr>
        <a:xfrm>
          <a:off x="3225800" y="74877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76852</xdr:rowOff>
    </xdr:from>
    <xdr:ext cx="736600" cy="259045"/>
    <xdr:sp macro="" textlink="">
      <xdr:nvSpPr>
        <xdr:cNvPr id="74" name="テキスト ボックス 73"/>
        <xdr:cNvSpPr txBox="1"/>
      </xdr:nvSpPr>
      <xdr:spPr>
        <a:xfrm>
          <a:off x="3733800" y="676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115358</xdr:rowOff>
    </xdr:from>
    <xdr:to>
      <xdr:col>15</xdr:col>
      <xdr:colOff>82550</xdr:colOff>
      <xdr:row>43</xdr:row>
      <xdr:rowOff>115358</xdr:rowOff>
    </xdr:to>
    <xdr:cxnSp macro="">
      <xdr:nvCxnSpPr>
        <xdr:cNvPr id="75" name="直線コネクタ 74"/>
        <xdr:cNvCxnSpPr/>
      </xdr:nvCxnSpPr>
      <xdr:spPr>
        <a:xfrm>
          <a:off x="2336800" y="7487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116417</xdr:rowOff>
    </xdr:from>
    <xdr:to>
      <xdr:col>15</xdr:col>
      <xdr:colOff>133350</xdr:colOff>
      <xdr:row>41</xdr:row>
      <xdr:rowOff>46567</xdr:rowOff>
    </xdr:to>
    <xdr:sp macro="" textlink="">
      <xdr:nvSpPr>
        <xdr:cNvPr id="76" name="フローチャート: 判断 75"/>
        <xdr:cNvSpPr/>
      </xdr:nvSpPr>
      <xdr:spPr>
        <a:xfrm>
          <a:off x="3175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56744</xdr:rowOff>
    </xdr:from>
    <xdr:ext cx="762000" cy="259045"/>
    <xdr:sp macro="" textlink="">
      <xdr:nvSpPr>
        <xdr:cNvPr id="77" name="テキスト ボックス 76"/>
        <xdr:cNvSpPr txBox="1"/>
      </xdr:nvSpPr>
      <xdr:spPr>
        <a:xfrm>
          <a:off x="2844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115358</xdr:rowOff>
    </xdr:from>
    <xdr:to>
      <xdr:col>11</xdr:col>
      <xdr:colOff>31750</xdr:colOff>
      <xdr:row>43</xdr:row>
      <xdr:rowOff>115358</xdr:rowOff>
    </xdr:to>
    <xdr:cxnSp macro="">
      <xdr:nvCxnSpPr>
        <xdr:cNvPr id="78" name="直線コネクタ 77"/>
        <xdr:cNvCxnSpPr/>
      </xdr:nvCxnSpPr>
      <xdr:spPr>
        <a:xfrm>
          <a:off x="1447800" y="7487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116417</xdr:rowOff>
    </xdr:from>
    <xdr:to>
      <xdr:col>11</xdr:col>
      <xdr:colOff>82550</xdr:colOff>
      <xdr:row>41</xdr:row>
      <xdr:rowOff>46567</xdr:rowOff>
    </xdr:to>
    <xdr:sp macro="" textlink="">
      <xdr:nvSpPr>
        <xdr:cNvPr id="79" name="フローチャート: 判断 78"/>
        <xdr:cNvSpPr/>
      </xdr:nvSpPr>
      <xdr:spPr>
        <a:xfrm>
          <a:off x="2286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56744</xdr:rowOff>
    </xdr:from>
    <xdr:ext cx="762000" cy="259045"/>
    <xdr:sp macro="" textlink="">
      <xdr:nvSpPr>
        <xdr:cNvPr id="80" name="テキスト ボックス 79"/>
        <xdr:cNvSpPr txBox="1"/>
      </xdr:nvSpPr>
      <xdr:spPr>
        <a:xfrm>
          <a:off x="1955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136525</xdr:rowOff>
    </xdr:from>
    <xdr:to>
      <xdr:col>7</xdr:col>
      <xdr:colOff>31750</xdr:colOff>
      <xdr:row>41</xdr:row>
      <xdr:rowOff>66675</xdr:rowOff>
    </xdr:to>
    <xdr:sp macro="" textlink="">
      <xdr:nvSpPr>
        <xdr:cNvPr id="81" name="フローチャート: 判断 80"/>
        <xdr:cNvSpPr/>
      </xdr:nvSpPr>
      <xdr:spPr>
        <a:xfrm>
          <a:off x="1397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76852</xdr:rowOff>
    </xdr:from>
    <xdr:ext cx="762000" cy="259045"/>
    <xdr:sp macro="" textlink="">
      <xdr:nvSpPr>
        <xdr:cNvPr id="82" name="テキスト ボックス 81"/>
        <xdr:cNvSpPr txBox="1"/>
      </xdr:nvSpPr>
      <xdr:spPr>
        <a:xfrm>
          <a:off x="1066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84667</xdr:rowOff>
    </xdr:from>
    <xdr:to>
      <xdr:col>23</xdr:col>
      <xdr:colOff>184150</xdr:colOff>
      <xdr:row>44</xdr:row>
      <xdr:rowOff>14817</xdr:rowOff>
    </xdr:to>
    <xdr:sp macro="" textlink="">
      <xdr:nvSpPr>
        <xdr:cNvPr id="88" name="楕円 87"/>
        <xdr:cNvSpPr/>
      </xdr:nvSpPr>
      <xdr:spPr>
        <a:xfrm>
          <a:off x="49022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56744</xdr:rowOff>
    </xdr:from>
    <xdr:ext cx="762000" cy="259045"/>
    <xdr:sp macro="" textlink="">
      <xdr:nvSpPr>
        <xdr:cNvPr id="89" name="財政力該当値テキスト"/>
        <xdr:cNvSpPr txBox="1"/>
      </xdr:nvSpPr>
      <xdr:spPr>
        <a:xfrm>
          <a:off x="5041900" y="742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84667</xdr:rowOff>
    </xdr:from>
    <xdr:to>
      <xdr:col>19</xdr:col>
      <xdr:colOff>184150</xdr:colOff>
      <xdr:row>44</xdr:row>
      <xdr:rowOff>14817</xdr:rowOff>
    </xdr:to>
    <xdr:sp macro="" textlink="">
      <xdr:nvSpPr>
        <xdr:cNvPr id="90" name="楕円 89"/>
        <xdr:cNvSpPr/>
      </xdr:nvSpPr>
      <xdr:spPr>
        <a:xfrm>
          <a:off x="4064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171044</xdr:rowOff>
    </xdr:from>
    <xdr:ext cx="736600" cy="259045"/>
    <xdr:sp macro="" textlink="">
      <xdr:nvSpPr>
        <xdr:cNvPr id="91" name="テキスト ボックス 90"/>
        <xdr:cNvSpPr txBox="1"/>
      </xdr:nvSpPr>
      <xdr:spPr>
        <a:xfrm>
          <a:off x="3733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64558</xdr:rowOff>
    </xdr:from>
    <xdr:to>
      <xdr:col>15</xdr:col>
      <xdr:colOff>133350</xdr:colOff>
      <xdr:row>43</xdr:row>
      <xdr:rowOff>166158</xdr:rowOff>
    </xdr:to>
    <xdr:sp macro="" textlink="">
      <xdr:nvSpPr>
        <xdr:cNvPr id="92" name="楕円 91"/>
        <xdr:cNvSpPr/>
      </xdr:nvSpPr>
      <xdr:spPr>
        <a:xfrm>
          <a:off x="3175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150935</xdr:rowOff>
    </xdr:from>
    <xdr:ext cx="762000" cy="259045"/>
    <xdr:sp macro="" textlink="">
      <xdr:nvSpPr>
        <xdr:cNvPr id="93" name="テキスト ボックス 92"/>
        <xdr:cNvSpPr txBox="1"/>
      </xdr:nvSpPr>
      <xdr:spPr>
        <a:xfrm>
          <a:off x="2844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64558</xdr:rowOff>
    </xdr:from>
    <xdr:to>
      <xdr:col>11</xdr:col>
      <xdr:colOff>82550</xdr:colOff>
      <xdr:row>43</xdr:row>
      <xdr:rowOff>166158</xdr:rowOff>
    </xdr:to>
    <xdr:sp macro="" textlink="">
      <xdr:nvSpPr>
        <xdr:cNvPr id="94" name="楕円 93"/>
        <xdr:cNvSpPr/>
      </xdr:nvSpPr>
      <xdr:spPr>
        <a:xfrm>
          <a:off x="2286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150935</xdr:rowOff>
    </xdr:from>
    <xdr:ext cx="762000" cy="259045"/>
    <xdr:sp macro="" textlink="">
      <xdr:nvSpPr>
        <xdr:cNvPr id="95" name="テキスト ボックス 94"/>
        <xdr:cNvSpPr txBox="1"/>
      </xdr:nvSpPr>
      <xdr:spPr>
        <a:xfrm>
          <a:off x="1955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64558</xdr:rowOff>
    </xdr:from>
    <xdr:to>
      <xdr:col>7</xdr:col>
      <xdr:colOff>31750</xdr:colOff>
      <xdr:row>43</xdr:row>
      <xdr:rowOff>166158</xdr:rowOff>
    </xdr:to>
    <xdr:sp macro="" textlink="">
      <xdr:nvSpPr>
        <xdr:cNvPr id="96" name="楕円 95"/>
        <xdr:cNvSpPr/>
      </xdr:nvSpPr>
      <xdr:spPr>
        <a:xfrm>
          <a:off x="1397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150935</xdr:rowOff>
    </xdr:from>
    <xdr:ext cx="762000" cy="259045"/>
    <xdr:sp macro="" textlink="">
      <xdr:nvSpPr>
        <xdr:cNvPr id="97" name="テキスト ボックス 96"/>
        <xdr:cNvSpPr txBox="1"/>
      </xdr:nvSpPr>
      <xdr:spPr>
        <a:xfrm>
          <a:off x="1066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市税や普通交付税などが減少したものの、森林環境譲与税や地方消費税交付金などが増額になったことや、積極的な繰上償還により公債費が減少したことから、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経常収支比率は昨年度より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ポイント改善した。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しかしながら、今後の社会保障関係経費のさらなる増加が見込まれることから、引き続き、事務事業の見直しや繰上償還の積極的な実施などにより、経常経費の抑制に努める。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64135</xdr:rowOff>
    </xdr:from>
    <xdr:to>
      <xdr:col>23</xdr:col>
      <xdr:colOff>133350</xdr:colOff>
      <xdr:row>66</xdr:row>
      <xdr:rowOff>148907</xdr:rowOff>
    </xdr:to>
    <xdr:cxnSp macro="">
      <xdr:nvCxnSpPr>
        <xdr:cNvPr id="123" name="直線コネクタ 122"/>
        <xdr:cNvCxnSpPr/>
      </xdr:nvCxnSpPr>
      <xdr:spPr>
        <a:xfrm flipV="1">
          <a:off x="4953000" y="10179685"/>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120984</xdr:rowOff>
    </xdr:from>
    <xdr:ext cx="762000" cy="259045"/>
    <xdr:sp macro="" textlink="">
      <xdr:nvSpPr>
        <xdr:cNvPr id="124" name="財政構造の弾力性最小値テキスト"/>
        <xdr:cNvSpPr txBox="1"/>
      </xdr:nvSpPr>
      <xdr:spPr>
        <a:xfrm>
          <a:off x="5041900" y="11436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148907</xdr:rowOff>
    </xdr:from>
    <xdr:to>
      <xdr:col>24</xdr:col>
      <xdr:colOff>12700</xdr:colOff>
      <xdr:row>66</xdr:row>
      <xdr:rowOff>148907</xdr:rowOff>
    </xdr:to>
    <xdr:cxnSp macro="">
      <xdr:nvCxnSpPr>
        <xdr:cNvPr id="125" name="直線コネクタ 124"/>
        <xdr:cNvCxnSpPr/>
      </xdr:nvCxnSpPr>
      <xdr:spPr>
        <a:xfrm>
          <a:off x="4864100" y="11464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150512</xdr:rowOff>
    </xdr:from>
    <xdr:ext cx="762000" cy="259045"/>
    <xdr:sp macro="" textlink="">
      <xdr:nvSpPr>
        <xdr:cNvPr id="126" name="財政構造の弾力性最大値テキスト"/>
        <xdr:cNvSpPr txBox="1"/>
      </xdr:nvSpPr>
      <xdr:spPr>
        <a:xfrm>
          <a:off x="5041900" y="9923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64135</xdr:rowOff>
    </xdr:from>
    <xdr:to>
      <xdr:col>24</xdr:col>
      <xdr:colOff>12700</xdr:colOff>
      <xdr:row>59</xdr:row>
      <xdr:rowOff>64135</xdr:rowOff>
    </xdr:to>
    <xdr:cxnSp macro="">
      <xdr:nvCxnSpPr>
        <xdr:cNvPr id="127" name="直線コネクタ 126"/>
        <xdr:cNvCxnSpPr/>
      </xdr:nvCxnSpPr>
      <xdr:spPr>
        <a:xfrm>
          <a:off x="4864100" y="1017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78105</xdr:rowOff>
    </xdr:from>
    <xdr:to>
      <xdr:col>23</xdr:col>
      <xdr:colOff>133350</xdr:colOff>
      <xdr:row>64</xdr:row>
      <xdr:rowOff>27305</xdr:rowOff>
    </xdr:to>
    <xdr:cxnSp macro="">
      <xdr:nvCxnSpPr>
        <xdr:cNvPr id="128" name="直線コネクタ 127"/>
        <xdr:cNvCxnSpPr/>
      </xdr:nvCxnSpPr>
      <xdr:spPr>
        <a:xfrm flipV="1">
          <a:off x="4114800" y="10879455"/>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37799</xdr:rowOff>
    </xdr:from>
    <xdr:ext cx="762000" cy="259045"/>
    <xdr:sp macro="" textlink="">
      <xdr:nvSpPr>
        <xdr:cNvPr id="129" name="財政構造の弾力性平均値テキスト"/>
        <xdr:cNvSpPr txBox="1"/>
      </xdr:nvSpPr>
      <xdr:spPr>
        <a:xfrm>
          <a:off x="5041900" y="10667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21272</xdr:rowOff>
    </xdr:from>
    <xdr:to>
      <xdr:col>23</xdr:col>
      <xdr:colOff>184150</xdr:colOff>
      <xdr:row>63</xdr:row>
      <xdr:rowOff>122872</xdr:rowOff>
    </xdr:to>
    <xdr:sp macro="" textlink="">
      <xdr:nvSpPr>
        <xdr:cNvPr id="130" name="フローチャート: 判断 129"/>
        <xdr:cNvSpPr/>
      </xdr:nvSpPr>
      <xdr:spPr>
        <a:xfrm>
          <a:off x="4902200" y="1082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114300</xdr:rowOff>
    </xdr:from>
    <xdr:to>
      <xdr:col>19</xdr:col>
      <xdr:colOff>133350</xdr:colOff>
      <xdr:row>64</xdr:row>
      <xdr:rowOff>27305</xdr:rowOff>
    </xdr:to>
    <xdr:cxnSp macro="">
      <xdr:nvCxnSpPr>
        <xdr:cNvPr id="131" name="直線コネクタ 130"/>
        <xdr:cNvCxnSpPr/>
      </xdr:nvCxnSpPr>
      <xdr:spPr>
        <a:xfrm>
          <a:off x="3225800" y="10915650"/>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87630</xdr:rowOff>
    </xdr:from>
    <xdr:to>
      <xdr:col>19</xdr:col>
      <xdr:colOff>184150</xdr:colOff>
      <xdr:row>64</xdr:row>
      <xdr:rowOff>17780</xdr:rowOff>
    </xdr:to>
    <xdr:sp macro="" textlink="">
      <xdr:nvSpPr>
        <xdr:cNvPr id="132" name="フローチャート: 判断 131"/>
        <xdr:cNvSpPr/>
      </xdr:nvSpPr>
      <xdr:spPr>
        <a:xfrm>
          <a:off x="4064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27957</xdr:rowOff>
    </xdr:from>
    <xdr:ext cx="736600" cy="259045"/>
    <xdr:sp macro="" textlink="">
      <xdr:nvSpPr>
        <xdr:cNvPr id="133" name="テキスト ボックス 132"/>
        <xdr:cNvSpPr txBox="1"/>
      </xdr:nvSpPr>
      <xdr:spPr>
        <a:xfrm>
          <a:off x="3733800" y="1065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66040</xdr:rowOff>
    </xdr:from>
    <xdr:to>
      <xdr:col>15</xdr:col>
      <xdr:colOff>82550</xdr:colOff>
      <xdr:row>63</xdr:row>
      <xdr:rowOff>114300</xdr:rowOff>
    </xdr:to>
    <xdr:cxnSp macro="">
      <xdr:nvCxnSpPr>
        <xdr:cNvPr id="134" name="直線コネクタ 133"/>
        <xdr:cNvCxnSpPr/>
      </xdr:nvCxnSpPr>
      <xdr:spPr>
        <a:xfrm>
          <a:off x="2336800" y="1086739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45403</xdr:rowOff>
    </xdr:from>
    <xdr:to>
      <xdr:col>15</xdr:col>
      <xdr:colOff>133350</xdr:colOff>
      <xdr:row>63</xdr:row>
      <xdr:rowOff>147003</xdr:rowOff>
    </xdr:to>
    <xdr:sp macro="" textlink="">
      <xdr:nvSpPr>
        <xdr:cNvPr id="135" name="フローチャート: 判断 134"/>
        <xdr:cNvSpPr/>
      </xdr:nvSpPr>
      <xdr:spPr>
        <a:xfrm>
          <a:off x="3175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157180</xdr:rowOff>
    </xdr:from>
    <xdr:ext cx="762000" cy="259045"/>
    <xdr:sp macro="" textlink="">
      <xdr:nvSpPr>
        <xdr:cNvPr id="136" name="テキスト ボックス 135"/>
        <xdr:cNvSpPr txBox="1"/>
      </xdr:nvSpPr>
      <xdr:spPr>
        <a:xfrm>
          <a:off x="2844800" y="10615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66040</xdr:rowOff>
    </xdr:from>
    <xdr:to>
      <xdr:col>11</xdr:col>
      <xdr:colOff>31750</xdr:colOff>
      <xdr:row>63</xdr:row>
      <xdr:rowOff>144463</xdr:rowOff>
    </xdr:to>
    <xdr:cxnSp macro="">
      <xdr:nvCxnSpPr>
        <xdr:cNvPr id="137" name="直線コネクタ 136"/>
        <xdr:cNvCxnSpPr/>
      </xdr:nvCxnSpPr>
      <xdr:spPr>
        <a:xfrm flipV="1">
          <a:off x="1447800" y="10867390"/>
          <a:ext cx="8890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51435</xdr:rowOff>
    </xdr:from>
    <xdr:to>
      <xdr:col>11</xdr:col>
      <xdr:colOff>82550</xdr:colOff>
      <xdr:row>63</xdr:row>
      <xdr:rowOff>153035</xdr:rowOff>
    </xdr:to>
    <xdr:sp macro="" textlink="">
      <xdr:nvSpPr>
        <xdr:cNvPr id="138" name="フローチャート: 判断 137"/>
        <xdr:cNvSpPr/>
      </xdr:nvSpPr>
      <xdr:spPr>
        <a:xfrm>
          <a:off x="22860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137812</xdr:rowOff>
    </xdr:from>
    <xdr:ext cx="762000" cy="259045"/>
    <xdr:sp macro="" textlink="">
      <xdr:nvSpPr>
        <xdr:cNvPr id="139" name="テキスト ボックス 138"/>
        <xdr:cNvSpPr txBox="1"/>
      </xdr:nvSpPr>
      <xdr:spPr>
        <a:xfrm>
          <a:off x="1955800" y="1093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168593</xdr:rowOff>
    </xdr:from>
    <xdr:to>
      <xdr:col>7</xdr:col>
      <xdr:colOff>31750</xdr:colOff>
      <xdr:row>63</xdr:row>
      <xdr:rowOff>98743</xdr:rowOff>
    </xdr:to>
    <xdr:sp macro="" textlink="">
      <xdr:nvSpPr>
        <xdr:cNvPr id="140" name="フローチャート: 判断 139"/>
        <xdr:cNvSpPr/>
      </xdr:nvSpPr>
      <xdr:spPr>
        <a:xfrm>
          <a:off x="1397000" y="1079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108920</xdr:rowOff>
    </xdr:from>
    <xdr:ext cx="762000" cy="259045"/>
    <xdr:sp macro="" textlink="">
      <xdr:nvSpPr>
        <xdr:cNvPr id="141" name="テキスト ボックス 140"/>
        <xdr:cNvSpPr txBox="1"/>
      </xdr:nvSpPr>
      <xdr:spPr>
        <a:xfrm>
          <a:off x="1066800" y="10567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27305</xdr:rowOff>
    </xdr:from>
    <xdr:to>
      <xdr:col>23</xdr:col>
      <xdr:colOff>184150</xdr:colOff>
      <xdr:row>63</xdr:row>
      <xdr:rowOff>128905</xdr:rowOff>
    </xdr:to>
    <xdr:sp macro="" textlink="">
      <xdr:nvSpPr>
        <xdr:cNvPr id="147" name="楕円 146"/>
        <xdr:cNvSpPr/>
      </xdr:nvSpPr>
      <xdr:spPr>
        <a:xfrm>
          <a:off x="49022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170832</xdr:rowOff>
    </xdr:from>
    <xdr:ext cx="762000" cy="259045"/>
    <xdr:sp macro="" textlink="">
      <xdr:nvSpPr>
        <xdr:cNvPr id="148" name="財政構造の弾力性該当値テキスト"/>
        <xdr:cNvSpPr txBox="1"/>
      </xdr:nvSpPr>
      <xdr:spPr>
        <a:xfrm>
          <a:off x="5041900" y="10800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147955</xdr:rowOff>
    </xdr:from>
    <xdr:to>
      <xdr:col>19</xdr:col>
      <xdr:colOff>184150</xdr:colOff>
      <xdr:row>64</xdr:row>
      <xdr:rowOff>78105</xdr:rowOff>
    </xdr:to>
    <xdr:sp macro="" textlink="">
      <xdr:nvSpPr>
        <xdr:cNvPr id="149" name="楕円 148"/>
        <xdr:cNvSpPr/>
      </xdr:nvSpPr>
      <xdr:spPr>
        <a:xfrm>
          <a:off x="4064000" y="1094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62882</xdr:rowOff>
    </xdr:from>
    <xdr:ext cx="736600" cy="259045"/>
    <xdr:sp macro="" textlink="">
      <xdr:nvSpPr>
        <xdr:cNvPr id="150" name="テキスト ボックス 149"/>
        <xdr:cNvSpPr txBox="1"/>
      </xdr:nvSpPr>
      <xdr:spPr>
        <a:xfrm>
          <a:off x="3733800" y="11035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63500</xdr:rowOff>
    </xdr:from>
    <xdr:to>
      <xdr:col>15</xdr:col>
      <xdr:colOff>133350</xdr:colOff>
      <xdr:row>63</xdr:row>
      <xdr:rowOff>165100</xdr:rowOff>
    </xdr:to>
    <xdr:sp macro="" textlink="">
      <xdr:nvSpPr>
        <xdr:cNvPr id="151" name="楕円 150"/>
        <xdr:cNvSpPr/>
      </xdr:nvSpPr>
      <xdr:spPr>
        <a:xfrm>
          <a:off x="3175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149877</xdr:rowOff>
    </xdr:from>
    <xdr:ext cx="762000" cy="259045"/>
    <xdr:sp macro="" textlink="">
      <xdr:nvSpPr>
        <xdr:cNvPr id="152" name="テキスト ボックス 151"/>
        <xdr:cNvSpPr txBox="1"/>
      </xdr:nvSpPr>
      <xdr:spPr>
        <a:xfrm>
          <a:off x="2844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15240</xdr:rowOff>
    </xdr:from>
    <xdr:to>
      <xdr:col>11</xdr:col>
      <xdr:colOff>82550</xdr:colOff>
      <xdr:row>63</xdr:row>
      <xdr:rowOff>116840</xdr:rowOff>
    </xdr:to>
    <xdr:sp macro="" textlink="">
      <xdr:nvSpPr>
        <xdr:cNvPr id="153" name="楕円 152"/>
        <xdr:cNvSpPr/>
      </xdr:nvSpPr>
      <xdr:spPr>
        <a:xfrm>
          <a:off x="2286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127017</xdr:rowOff>
    </xdr:from>
    <xdr:ext cx="762000" cy="259045"/>
    <xdr:sp macro="" textlink="">
      <xdr:nvSpPr>
        <xdr:cNvPr id="154" name="テキスト ボックス 153"/>
        <xdr:cNvSpPr txBox="1"/>
      </xdr:nvSpPr>
      <xdr:spPr>
        <a:xfrm>
          <a:off x="1955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93663</xdr:rowOff>
    </xdr:from>
    <xdr:to>
      <xdr:col>7</xdr:col>
      <xdr:colOff>31750</xdr:colOff>
      <xdr:row>64</xdr:row>
      <xdr:rowOff>23813</xdr:rowOff>
    </xdr:to>
    <xdr:sp macro="" textlink="">
      <xdr:nvSpPr>
        <xdr:cNvPr id="155" name="楕円 154"/>
        <xdr:cNvSpPr/>
      </xdr:nvSpPr>
      <xdr:spPr>
        <a:xfrm>
          <a:off x="1397000" y="1089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8590</xdr:rowOff>
    </xdr:from>
    <xdr:ext cx="762000" cy="259045"/>
    <xdr:sp macro="" textlink="">
      <xdr:nvSpPr>
        <xdr:cNvPr id="156" name="テキスト ボックス 155"/>
        <xdr:cNvSpPr txBox="1"/>
      </xdr:nvSpPr>
      <xdr:spPr>
        <a:xfrm>
          <a:off x="1066800" y="10981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[182,166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会計年度任用職員制度の開始により、物件費は減少しているが、人件費が増加していることにより、全体として増加している。また、老朽化の進行により各施設の維持管理経費が嵩んでいるため、類似団体と比較し高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今後においては、公共施設等総合管理計画に基づき、施設の集約化を含め維持管理経費の削減に向けた取組みを進めていく。</a:t>
          </a: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137576</xdr:rowOff>
    </xdr:from>
    <xdr:to>
      <xdr:col>23</xdr:col>
      <xdr:colOff>133350</xdr:colOff>
      <xdr:row>88</xdr:row>
      <xdr:rowOff>160722</xdr:rowOff>
    </xdr:to>
    <xdr:cxnSp macro="">
      <xdr:nvCxnSpPr>
        <xdr:cNvPr id="186" name="直線コネクタ 185"/>
        <xdr:cNvCxnSpPr/>
      </xdr:nvCxnSpPr>
      <xdr:spPr>
        <a:xfrm flipV="1">
          <a:off x="4953000" y="13853576"/>
          <a:ext cx="0" cy="13947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132799</xdr:rowOff>
    </xdr:from>
    <xdr:ext cx="762000" cy="259045"/>
    <xdr:sp macro="" textlink="">
      <xdr:nvSpPr>
        <xdr:cNvPr id="187" name="人件費・物件費等の状況最小値テキスト"/>
        <xdr:cNvSpPr txBox="1"/>
      </xdr:nvSpPr>
      <xdr:spPr>
        <a:xfrm>
          <a:off x="5041900" y="15220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160722</xdr:rowOff>
    </xdr:from>
    <xdr:to>
      <xdr:col>24</xdr:col>
      <xdr:colOff>12700</xdr:colOff>
      <xdr:row>88</xdr:row>
      <xdr:rowOff>160722</xdr:rowOff>
    </xdr:to>
    <xdr:cxnSp macro="">
      <xdr:nvCxnSpPr>
        <xdr:cNvPr id="188" name="直線コネクタ 187"/>
        <xdr:cNvCxnSpPr/>
      </xdr:nvCxnSpPr>
      <xdr:spPr>
        <a:xfrm>
          <a:off x="4864100" y="1524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52503</xdr:rowOff>
    </xdr:from>
    <xdr:ext cx="762000" cy="259045"/>
    <xdr:sp macro="" textlink="">
      <xdr:nvSpPr>
        <xdr:cNvPr id="189" name="人件費・物件費等の状況最大値テキスト"/>
        <xdr:cNvSpPr txBox="1"/>
      </xdr:nvSpPr>
      <xdr:spPr>
        <a:xfrm>
          <a:off x="5041900" y="1359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137576</xdr:rowOff>
    </xdr:from>
    <xdr:to>
      <xdr:col>24</xdr:col>
      <xdr:colOff>12700</xdr:colOff>
      <xdr:row>80</xdr:row>
      <xdr:rowOff>137576</xdr:rowOff>
    </xdr:to>
    <xdr:cxnSp macro="">
      <xdr:nvCxnSpPr>
        <xdr:cNvPr id="190" name="直線コネクタ 189"/>
        <xdr:cNvCxnSpPr/>
      </xdr:nvCxnSpPr>
      <xdr:spPr>
        <a:xfrm>
          <a:off x="4864100" y="1385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130494</xdr:rowOff>
    </xdr:from>
    <xdr:to>
      <xdr:col>23</xdr:col>
      <xdr:colOff>133350</xdr:colOff>
      <xdr:row>84</xdr:row>
      <xdr:rowOff>59754</xdr:rowOff>
    </xdr:to>
    <xdr:cxnSp macro="">
      <xdr:nvCxnSpPr>
        <xdr:cNvPr id="191" name="直線コネクタ 190"/>
        <xdr:cNvCxnSpPr/>
      </xdr:nvCxnSpPr>
      <xdr:spPr>
        <a:xfrm>
          <a:off x="4114800" y="14360844"/>
          <a:ext cx="838200" cy="100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27629</xdr:rowOff>
    </xdr:from>
    <xdr:ext cx="762000" cy="259045"/>
    <xdr:sp macro="" textlink="">
      <xdr:nvSpPr>
        <xdr:cNvPr id="192" name="人件費・物件費等の状況平均値テキスト"/>
        <xdr:cNvSpPr txBox="1"/>
      </xdr:nvSpPr>
      <xdr:spPr>
        <a:xfrm>
          <a:off x="5041900" y="14086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11102</xdr:rowOff>
    </xdr:from>
    <xdr:to>
      <xdr:col>23</xdr:col>
      <xdr:colOff>184150</xdr:colOff>
      <xdr:row>83</xdr:row>
      <xdr:rowOff>112702</xdr:rowOff>
    </xdr:to>
    <xdr:sp macro="" textlink="">
      <xdr:nvSpPr>
        <xdr:cNvPr id="193" name="フローチャート: 判断 192"/>
        <xdr:cNvSpPr/>
      </xdr:nvSpPr>
      <xdr:spPr>
        <a:xfrm>
          <a:off x="4902200" y="142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83707</xdr:rowOff>
    </xdr:from>
    <xdr:to>
      <xdr:col>19</xdr:col>
      <xdr:colOff>133350</xdr:colOff>
      <xdr:row>83</xdr:row>
      <xdr:rowOff>130494</xdr:rowOff>
    </xdr:to>
    <xdr:cxnSp macro="">
      <xdr:nvCxnSpPr>
        <xdr:cNvPr id="194" name="直線コネクタ 193"/>
        <xdr:cNvCxnSpPr/>
      </xdr:nvCxnSpPr>
      <xdr:spPr>
        <a:xfrm>
          <a:off x="3225800" y="14314057"/>
          <a:ext cx="889000" cy="46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49119</xdr:rowOff>
    </xdr:from>
    <xdr:to>
      <xdr:col>19</xdr:col>
      <xdr:colOff>184150</xdr:colOff>
      <xdr:row>82</xdr:row>
      <xdr:rowOff>150719</xdr:rowOff>
    </xdr:to>
    <xdr:sp macro="" textlink="">
      <xdr:nvSpPr>
        <xdr:cNvPr id="195" name="フローチャート: 判断 194"/>
        <xdr:cNvSpPr/>
      </xdr:nvSpPr>
      <xdr:spPr>
        <a:xfrm>
          <a:off x="4064000" y="1410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160896</xdr:rowOff>
    </xdr:from>
    <xdr:ext cx="736600" cy="259045"/>
    <xdr:sp macro="" textlink="">
      <xdr:nvSpPr>
        <xdr:cNvPr id="196" name="テキスト ボックス 195"/>
        <xdr:cNvSpPr txBox="1"/>
      </xdr:nvSpPr>
      <xdr:spPr>
        <a:xfrm>
          <a:off x="3733800" y="13876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54164</xdr:rowOff>
    </xdr:from>
    <xdr:to>
      <xdr:col>15</xdr:col>
      <xdr:colOff>82550</xdr:colOff>
      <xdr:row>83</xdr:row>
      <xdr:rowOff>83707</xdr:rowOff>
    </xdr:to>
    <xdr:cxnSp macro="">
      <xdr:nvCxnSpPr>
        <xdr:cNvPr id="197" name="直線コネクタ 196"/>
        <xdr:cNvCxnSpPr/>
      </xdr:nvCxnSpPr>
      <xdr:spPr>
        <a:xfrm>
          <a:off x="2336800" y="14284514"/>
          <a:ext cx="889000" cy="29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6764</xdr:rowOff>
    </xdr:from>
    <xdr:to>
      <xdr:col>15</xdr:col>
      <xdr:colOff>133350</xdr:colOff>
      <xdr:row>82</xdr:row>
      <xdr:rowOff>108364</xdr:rowOff>
    </xdr:to>
    <xdr:sp macro="" textlink="">
      <xdr:nvSpPr>
        <xdr:cNvPr id="198" name="フローチャート: 判断 197"/>
        <xdr:cNvSpPr/>
      </xdr:nvSpPr>
      <xdr:spPr>
        <a:xfrm>
          <a:off x="31750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118541</xdr:rowOff>
    </xdr:from>
    <xdr:ext cx="762000" cy="259045"/>
    <xdr:sp macro="" textlink="">
      <xdr:nvSpPr>
        <xdr:cNvPr id="199" name="テキスト ボックス 198"/>
        <xdr:cNvSpPr txBox="1"/>
      </xdr:nvSpPr>
      <xdr:spPr>
        <a:xfrm>
          <a:off x="2844800" y="1383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29510</xdr:rowOff>
    </xdr:from>
    <xdr:to>
      <xdr:col>11</xdr:col>
      <xdr:colOff>31750</xdr:colOff>
      <xdr:row>83</xdr:row>
      <xdr:rowOff>54164</xdr:rowOff>
    </xdr:to>
    <xdr:cxnSp macro="">
      <xdr:nvCxnSpPr>
        <xdr:cNvPr id="200" name="直線コネクタ 199"/>
        <xdr:cNvCxnSpPr/>
      </xdr:nvCxnSpPr>
      <xdr:spPr>
        <a:xfrm>
          <a:off x="1447800" y="14259860"/>
          <a:ext cx="889000" cy="24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27814</xdr:rowOff>
    </xdr:from>
    <xdr:to>
      <xdr:col>11</xdr:col>
      <xdr:colOff>82550</xdr:colOff>
      <xdr:row>82</xdr:row>
      <xdr:rowOff>129414</xdr:rowOff>
    </xdr:to>
    <xdr:sp macro="" textlink="">
      <xdr:nvSpPr>
        <xdr:cNvPr id="201" name="フローチャート: 判断 200"/>
        <xdr:cNvSpPr/>
      </xdr:nvSpPr>
      <xdr:spPr>
        <a:xfrm>
          <a:off x="2286000" y="1408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139591</xdr:rowOff>
    </xdr:from>
    <xdr:ext cx="762000" cy="259045"/>
    <xdr:sp macro="" textlink="">
      <xdr:nvSpPr>
        <xdr:cNvPr id="202" name="テキスト ボックス 201"/>
        <xdr:cNvSpPr txBox="1"/>
      </xdr:nvSpPr>
      <xdr:spPr>
        <a:xfrm>
          <a:off x="1955800" y="13855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170146</xdr:rowOff>
    </xdr:from>
    <xdr:to>
      <xdr:col>7</xdr:col>
      <xdr:colOff>31750</xdr:colOff>
      <xdr:row>82</xdr:row>
      <xdr:rowOff>100296</xdr:rowOff>
    </xdr:to>
    <xdr:sp macro="" textlink="">
      <xdr:nvSpPr>
        <xdr:cNvPr id="203" name="フローチャート: 判断 202"/>
        <xdr:cNvSpPr/>
      </xdr:nvSpPr>
      <xdr:spPr>
        <a:xfrm>
          <a:off x="1397000" y="140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110473</xdr:rowOff>
    </xdr:from>
    <xdr:ext cx="762000" cy="259045"/>
    <xdr:sp macro="" textlink="">
      <xdr:nvSpPr>
        <xdr:cNvPr id="204" name="テキスト ボックス 203"/>
        <xdr:cNvSpPr txBox="1"/>
      </xdr:nvSpPr>
      <xdr:spPr>
        <a:xfrm>
          <a:off x="1066800" y="1382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8954</xdr:rowOff>
    </xdr:from>
    <xdr:to>
      <xdr:col>23</xdr:col>
      <xdr:colOff>184150</xdr:colOff>
      <xdr:row>84</xdr:row>
      <xdr:rowOff>110554</xdr:rowOff>
    </xdr:to>
    <xdr:sp macro="" textlink="">
      <xdr:nvSpPr>
        <xdr:cNvPr id="210" name="楕円 209"/>
        <xdr:cNvSpPr/>
      </xdr:nvSpPr>
      <xdr:spPr>
        <a:xfrm>
          <a:off x="4902200" y="1441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152481</xdr:rowOff>
    </xdr:from>
    <xdr:ext cx="762000" cy="259045"/>
    <xdr:sp macro="" textlink="">
      <xdr:nvSpPr>
        <xdr:cNvPr id="211" name="人件費・物件費等の状況該当値テキスト"/>
        <xdr:cNvSpPr txBox="1"/>
      </xdr:nvSpPr>
      <xdr:spPr>
        <a:xfrm>
          <a:off x="5041900" y="14382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79694</xdr:rowOff>
    </xdr:from>
    <xdr:to>
      <xdr:col>19</xdr:col>
      <xdr:colOff>184150</xdr:colOff>
      <xdr:row>84</xdr:row>
      <xdr:rowOff>9844</xdr:rowOff>
    </xdr:to>
    <xdr:sp macro="" textlink="">
      <xdr:nvSpPr>
        <xdr:cNvPr id="212" name="楕円 211"/>
        <xdr:cNvSpPr/>
      </xdr:nvSpPr>
      <xdr:spPr>
        <a:xfrm>
          <a:off x="4064000" y="1431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166071</xdr:rowOff>
    </xdr:from>
    <xdr:ext cx="736600" cy="259045"/>
    <xdr:sp macro="" textlink="">
      <xdr:nvSpPr>
        <xdr:cNvPr id="213" name="テキスト ボックス 212"/>
        <xdr:cNvSpPr txBox="1"/>
      </xdr:nvSpPr>
      <xdr:spPr>
        <a:xfrm>
          <a:off x="3733800" y="1439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32907</xdr:rowOff>
    </xdr:from>
    <xdr:to>
      <xdr:col>15</xdr:col>
      <xdr:colOff>133350</xdr:colOff>
      <xdr:row>83</xdr:row>
      <xdr:rowOff>134507</xdr:rowOff>
    </xdr:to>
    <xdr:sp macro="" textlink="">
      <xdr:nvSpPr>
        <xdr:cNvPr id="214" name="楕円 213"/>
        <xdr:cNvSpPr/>
      </xdr:nvSpPr>
      <xdr:spPr>
        <a:xfrm>
          <a:off x="3175000" y="1426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119284</xdr:rowOff>
    </xdr:from>
    <xdr:ext cx="762000" cy="259045"/>
    <xdr:sp macro="" textlink="">
      <xdr:nvSpPr>
        <xdr:cNvPr id="215" name="テキスト ボックス 214"/>
        <xdr:cNvSpPr txBox="1"/>
      </xdr:nvSpPr>
      <xdr:spPr>
        <a:xfrm>
          <a:off x="2844800" y="14349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3364</xdr:rowOff>
    </xdr:from>
    <xdr:to>
      <xdr:col>11</xdr:col>
      <xdr:colOff>82550</xdr:colOff>
      <xdr:row>83</xdr:row>
      <xdr:rowOff>104964</xdr:rowOff>
    </xdr:to>
    <xdr:sp macro="" textlink="">
      <xdr:nvSpPr>
        <xdr:cNvPr id="216" name="楕円 215"/>
        <xdr:cNvSpPr/>
      </xdr:nvSpPr>
      <xdr:spPr>
        <a:xfrm>
          <a:off x="2286000" y="1423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89741</xdr:rowOff>
    </xdr:from>
    <xdr:ext cx="762000" cy="259045"/>
    <xdr:sp macro="" textlink="">
      <xdr:nvSpPr>
        <xdr:cNvPr id="217" name="テキスト ボックス 216"/>
        <xdr:cNvSpPr txBox="1"/>
      </xdr:nvSpPr>
      <xdr:spPr>
        <a:xfrm>
          <a:off x="1955800" y="1432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150160</xdr:rowOff>
    </xdr:from>
    <xdr:to>
      <xdr:col>7</xdr:col>
      <xdr:colOff>31750</xdr:colOff>
      <xdr:row>83</xdr:row>
      <xdr:rowOff>80310</xdr:rowOff>
    </xdr:to>
    <xdr:sp macro="" textlink="">
      <xdr:nvSpPr>
        <xdr:cNvPr id="218" name="楕円 217"/>
        <xdr:cNvSpPr/>
      </xdr:nvSpPr>
      <xdr:spPr>
        <a:xfrm>
          <a:off x="1397000" y="1420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65087</xdr:rowOff>
    </xdr:from>
    <xdr:ext cx="762000" cy="259045"/>
    <xdr:sp macro="" textlink="">
      <xdr:nvSpPr>
        <xdr:cNvPr id="219" name="テキスト ボックス 218"/>
        <xdr:cNvSpPr txBox="1"/>
      </xdr:nvSpPr>
      <xdr:spPr>
        <a:xfrm>
          <a:off x="1066800" y="1429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給料表については国の制度に準拠しており、兵庫県内では７級制を超える団体がほとんどである中、宍粟市では６級制を継続している。</a:t>
          </a:r>
        </a:p>
        <a:p>
          <a:r>
            <a:rPr kumimoji="1" lang="ja-JP" altLang="en-US" sz="1300">
              <a:latin typeface="ＭＳ Ｐゴシック" panose="020B0600070205080204" pitchFamily="50" charset="-128"/>
              <a:ea typeface="ＭＳ Ｐゴシック" panose="020B0600070205080204" pitchFamily="50" charset="-128"/>
            </a:rPr>
            <a:t>　毎年度、人事院勧告や県の人事委員会勧告に準拠した対応をしており、今後においても国及び県の動向に留意し給与水準の維持に努める。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88</xdr:row>
      <xdr:rowOff>40216</xdr:rowOff>
    </xdr:to>
    <xdr:cxnSp macro="">
      <xdr:nvCxnSpPr>
        <xdr:cNvPr id="248" name="直線コネクタ 247"/>
        <xdr:cNvCxnSpPr/>
      </xdr:nvCxnSpPr>
      <xdr:spPr>
        <a:xfrm flipV="1">
          <a:off x="17018000" y="13747045"/>
          <a:ext cx="0" cy="138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49"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0" name="直線コネクタ 249"/>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1" name="給与水準   （国との比較）最大値テキスト"/>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2" name="直線コネクタ 251"/>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133350</xdr:rowOff>
    </xdr:from>
    <xdr:to>
      <xdr:col>81</xdr:col>
      <xdr:colOff>44450</xdr:colOff>
      <xdr:row>84</xdr:row>
      <xdr:rowOff>28928</xdr:rowOff>
    </xdr:to>
    <xdr:cxnSp macro="">
      <xdr:nvCxnSpPr>
        <xdr:cNvPr id="253" name="直線コネクタ 252"/>
        <xdr:cNvCxnSpPr/>
      </xdr:nvCxnSpPr>
      <xdr:spPr>
        <a:xfrm flipV="1">
          <a:off x="16179800" y="14363700"/>
          <a:ext cx="8382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94843</xdr:rowOff>
    </xdr:from>
    <xdr:ext cx="762000" cy="259045"/>
    <xdr:sp macro="" textlink="">
      <xdr:nvSpPr>
        <xdr:cNvPr id="254" name="給与水準   （国との比較）平均値テキスト"/>
        <xdr:cNvSpPr txBox="1"/>
      </xdr:nvSpPr>
      <xdr:spPr>
        <a:xfrm>
          <a:off x="17106900" y="1432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55" name="フローチャート: 判断 254"/>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28928</xdr:rowOff>
    </xdr:from>
    <xdr:to>
      <xdr:col>77</xdr:col>
      <xdr:colOff>44450</xdr:colOff>
      <xdr:row>84</xdr:row>
      <xdr:rowOff>42334</xdr:rowOff>
    </xdr:to>
    <xdr:cxnSp macro="">
      <xdr:nvCxnSpPr>
        <xdr:cNvPr id="256" name="直線コネクタ 255"/>
        <xdr:cNvCxnSpPr/>
      </xdr:nvCxnSpPr>
      <xdr:spPr>
        <a:xfrm flipV="1">
          <a:off x="15290800" y="14430728"/>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149578</xdr:rowOff>
    </xdr:from>
    <xdr:to>
      <xdr:col>77</xdr:col>
      <xdr:colOff>95250</xdr:colOff>
      <xdr:row>84</xdr:row>
      <xdr:rowOff>79728</xdr:rowOff>
    </xdr:to>
    <xdr:sp macro="" textlink="">
      <xdr:nvSpPr>
        <xdr:cNvPr id="257" name="フローチャート: 判断 256"/>
        <xdr:cNvSpPr/>
      </xdr:nvSpPr>
      <xdr:spPr>
        <a:xfrm>
          <a:off x="16129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89905</xdr:rowOff>
    </xdr:from>
    <xdr:ext cx="736600" cy="259045"/>
    <xdr:sp macro="" textlink="">
      <xdr:nvSpPr>
        <xdr:cNvPr id="258" name="テキスト ボックス 257"/>
        <xdr:cNvSpPr txBox="1"/>
      </xdr:nvSpPr>
      <xdr:spPr>
        <a:xfrm>
          <a:off x="15798800" y="1414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42334</xdr:rowOff>
    </xdr:from>
    <xdr:to>
      <xdr:col>72</xdr:col>
      <xdr:colOff>203200</xdr:colOff>
      <xdr:row>84</xdr:row>
      <xdr:rowOff>69145</xdr:rowOff>
    </xdr:to>
    <xdr:cxnSp macro="">
      <xdr:nvCxnSpPr>
        <xdr:cNvPr id="259" name="直線コネクタ 258"/>
        <xdr:cNvCxnSpPr/>
      </xdr:nvCxnSpPr>
      <xdr:spPr>
        <a:xfrm flipV="1">
          <a:off x="14401800" y="14444134"/>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149578</xdr:rowOff>
    </xdr:from>
    <xdr:to>
      <xdr:col>73</xdr:col>
      <xdr:colOff>44450</xdr:colOff>
      <xdr:row>84</xdr:row>
      <xdr:rowOff>79728</xdr:rowOff>
    </xdr:to>
    <xdr:sp macro="" textlink="">
      <xdr:nvSpPr>
        <xdr:cNvPr id="260" name="フローチャート: 判断 259"/>
        <xdr:cNvSpPr/>
      </xdr:nvSpPr>
      <xdr:spPr>
        <a:xfrm>
          <a:off x="15240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89905</xdr:rowOff>
    </xdr:from>
    <xdr:ext cx="762000" cy="259045"/>
    <xdr:sp macro="" textlink="">
      <xdr:nvSpPr>
        <xdr:cNvPr id="261" name="テキスト ボックス 260"/>
        <xdr:cNvSpPr txBox="1"/>
      </xdr:nvSpPr>
      <xdr:spPr>
        <a:xfrm>
          <a:off x="14909800" y="1414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28928</xdr:rowOff>
    </xdr:from>
    <xdr:to>
      <xdr:col>68</xdr:col>
      <xdr:colOff>152400</xdr:colOff>
      <xdr:row>84</xdr:row>
      <xdr:rowOff>69145</xdr:rowOff>
    </xdr:to>
    <xdr:cxnSp macro="">
      <xdr:nvCxnSpPr>
        <xdr:cNvPr id="262" name="直線コネクタ 261"/>
        <xdr:cNvCxnSpPr/>
      </xdr:nvCxnSpPr>
      <xdr:spPr>
        <a:xfrm>
          <a:off x="13512800" y="1443072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4939</xdr:rowOff>
    </xdr:from>
    <xdr:to>
      <xdr:col>68</xdr:col>
      <xdr:colOff>203200</xdr:colOff>
      <xdr:row>84</xdr:row>
      <xdr:rowOff>106539</xdr:rowOff>
    </xdr:to>
    <xdr:sp macro="" textlink="">
      <xdr:nvSpPr>
        <xdr:cNvPr id="263" name="フローチャート: 判断 262"/>
        <xdr:cNvSpPr/>
      </xdr:nvSpPr>
      <xdr:spPr>
        <a:xfrm>
          <a:off x="14351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116716</xdr:rowOff>
    </xdr:from>
    <xdr:ext cx="762000" cy="259045"/>
    <xdr:sp macro="" textlink="">
      <xdr:nvSpPr>
        <xdr:cNvPr id="264" name="テキスト ボックス 263"/>
        <xdr:cNvSpPr txBox="1"/>
      </xdr:nvSpPr>
      <xdr:spPr>
        <a:xfrm>
          <a:off x="14020800" y="1417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136172</xdr:rowOff>
    </xdr:from>
    <xdr:to>
      <xdr:col>64</xdr:col>
      <xdr:colOff>152400</xdr:colOff>
      <xdr:row>84</xdr:row>
      <xdr:rowOff>66322</xdr:rowOff>
    </xdr:to>
    <xdr:sp macro="" textlink="">
      <xdr:nvSpPr>
        <xdr:cNvPr id="265" name="フローチャート: 判断 264"/>
        <xdr:cNvSpPr/>
      </xdr:nvSpPr>
      <xdr:spPr>
        <a:xfrm>
          <a:off x="134620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76499</xdr:rowOff>
    </xdr:from>
    <xdr:ext cx="762000" cy="259045"/>
    <xdr:sp macro="" textlink="">
      <xdr:nvSpPr>
        <xdr:cNvPr id="266" name="テキスト ボックス 265"/>
        <xdr:cNvSpPr txBox="1"/>
      </xdr:nvSpPr>
      <xdr:spPr>
        <a:xfrm>
          <a:off x="13131800" y="1413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72" name="楕円 271"/>
        <xdr:cNvSpPr/>
      </xdr:nvSpPr>
      <xdr:spPr>
        <a:xfrm>
          <a:off x="169672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99077</xdr:rowOff>
    </xdr:from>
    <xdr:ext cx="762000" cy="259045"/>
    <xdr:sp macro="" textlink="">
      <xdr:nvSpPr>
        <xdr:cNvPr id="273" name="給与水準   （国との比較）該当値テキスト"/>
        <xdr:cNvSpPr txBox="1"/>
      </xdr:nvSpPr>
      <xdr:spPr>
        <a:xfrm>
          <a:off x="17106900" y="1415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149578</xdr:rowOff>
    </xdr:from>
    <xdr:to>
      <xdr:col>77</xdr:col>
      <xdr:colOff>95250</xdr:colOff>
      <xdr:row>84</xdr:row>
      <xdr:rowOff>79728</xdr:rowOff>
    </xdr:to>
    <xdr:sp macro="" textlink="">
      <xdr:nvSpPr>
        <xdr:cNvPr id="274" name="楕円 273"/>
        <xdr:cNvSpPr/>
      </xdr:nvSpPr>
      <xdr:spPr>
        <a:xfrm>
          <a:off x="16129000" y="1437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64505</xdr:rowOff>
    </xdr:from>
    <xdr:ext cx="736600" cy="259045"/>
    <xdr:sp macro="" textlink="">
      <xdr:nvSpPr>
        <xdr:cNvPr id="275" name="テキスト ボックス 274"/>
        <xdr:cNvSpPr txBox="1"/>
      </xdr:nvSpPr>
      <xdr:spPr>
        <a:xfrm>
          <a:off x="15798800" y="14466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162984</xdr:rowOff>
    </xdr:from>
    <xdr:to>
      <xdr:col>73</xdr:col>
      <xdr:colOff>44450</xdr:colOff>
      <xdr:row>84</xdr:row>
      <xdr:rowOff>93134</xdr:rowOff>
    </xdr:to>
    <xdr:sp macro="" textlink="">
      <xdr:nvSpPr>
        <xdr:cNvPr id="276" name="楕円 275"/>
        <xdr:cNvSpPr/>
      </xdr:nvSpPr>
      <xdr:spPr>
        <a:xfrm>
          <a:off x="15240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77911</xdr:rowOff>
    </xdr:from>
    <xdr:ext cx="762000" cy="259045"/>
    <xdr:sp macro="" textlink="">
      <xdr:nvSpPr>
        <xdr:cNvPr id="277" name="テキスト ボックス 276"/>
        <xdr:cNvSpPr txBox="1"/>
      </xdr:nvSpPr>
      <xdr:spPr>
        <a:xfrm>
          <a:off x="14909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18345</xdr:rowOff>
    </xdr:from>
    <xdr:to>
      <xdr:col>68</xdr:col>
      <xdr:colOff>203200</xdr:colOff>
      <xdr:row>84</xdr:row>
      <xdr:rowOff>119945</xdr:rowOff>
    </xdr:to>
    <xdr:sp macro="" textlink="">
      <xdr:nvSpPr>
        <xdr:cNvPr id="278" name="楕円 277"/>
        <xdr:cNvSpPr/>
      </xdr:nvSpPr>
      <xdr:spPr>
        <a:xfrm>
          <a:off x="14351000" y="1442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104722</xdr:rowOff>
    </xdr:from>
    <xdr:ext cx="762000" cy="259045"/>
    <xdr:sp macro="" textlink="">
      <xdr:nvSpPr>
        <xdr:cNvPr id="279" name="テキスト ボックス 278"/>
        <xdr:cNvSpPr txBox="1"/>
      </xdr:nvSpPr>
      <xdr:spPr>
        <a:xfrm>
          <a:off x="14020800" y="145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149578</xdr:rowOff>
    </xdr:from>
    <xdr:to>
      <xdr:col>64</xdr:col>
      <xdr:colOff>152400</xdr:colOff>
      <xdr:row>84</xdr:row>
      <xdr:rowOff>79728</xdr:rowOff>
    </xdr:to>
    <xdr:sp macro="" textlink="">
      <xdr:nvSpPr>
        <xdr:cNvPr id="280" name="楕円 279"/>
        <xdr:cNvSpPr/>
      </xdr:nvSpPr>
      <xdr:spPr>
        <a:xfrm>
          <a:off x="13462000" y="1437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64505</xdr:rowOff>
    </xdr:from>
    <xdr:ext cx="762000" cy="259045"/>
    <xdr:sp macro="" textlink="">
      <xdr:nvSpPr>
        <xdr:cNvPr id="281" name="テキスト ボックス 280"/>
        <xdr:cNvSpPr txBox="1"/>
      </xdr:nvSpPr>
      <xdr:spPr>
        <a:xfrm>
          <a:off x="13131800" y="1446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合併による市発足以降、退職者の</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補充を原則とした職員数の削減をすすめてきたが、類似団体内では依然として高い数値となっている。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市の面積が広大で、支所や出先機関などを多く配置しており、今後における急減を見込むことが難しい現状であることから、人口減少が進んでいくことで、</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人当たりの職員数は増加していくと予想される。</a:t>
          </a:r>
        </a:p>
        <a:p>
          <a:r>
            <a:rPr kumimoji="1" lang="ja-JP" altLang="en-US" sz="1300">
              <a:latin typeface="ＭＳ Ｐゴシック" panose="020B0600070205080204" pitchFamily="50" charset="-128"/>
              <a:ea typeface="ＭＳ Ｐゴシック" panose="020B0600070205080204" pitchFamily="50" charset="-128"/>
            </a:rPr>
            <a:t>　今後においては、公共施設等総合管理計画に基づき施設の集約化も含め、一定の市民サービスを維持しつつ事務事業の効率化を推進し、増え続ける行政需要のなかで適正な定員管理に努める。</a:t>
          </a: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163195</xdr:rowOff>
    </xdr:from>
    <xdr:to>
      <xdr:col>81</xdr:col>
      <xdr:colOff>44450</xdr:colOff>
      <xdr:row>68</xdr:row>
      <xdr:rowOff>30934</xdr:rowOff>
    </xdr:to>
    <xdr:cxnSp macro="">
      <xdr:nvCxnSpPr>
        <xdr:cNvPr id="313" name="直線コネクタ 312"/>
        <xdr:cNvCxnSpPr/>
      </xdr:nvCxnSpPr>
      <xdr:spPr>
        <a:xfrm flipV="1">
          <a:off x="17018000" y="10107295"/>
          <a:ext cx="0" cy="1582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3011</xdr:rowOff>
    </xdr:from>
    <xdr:ext cx="762000" cy="259045"/>
    <xdr:sp macro="" textlink="">
      <xdr:nvSpPr>
        <xdr:cNvPr id="314" name="定員管理の状況最小値テキスト"/>
        <xdr:cNvSpPr txBox="1"/>
      </xdr:nvSpPr>
      <xdr:spPr>
        <a:xfrm>
          <a:off x="17106900" y="11661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30934</xdr:rowOff>
    </xdr:from>
    <xdr:to>
      <xdr:col>81</xdr:col>
      <xdr:colOff>133350</xdr:colOff>
      <xdr:row>68</xdr:row>
      <xdr:rowOff>30934</xdr:rowOff>
    </xdr:to>
    <xdr:cxnSp macro="">
      <xdr:nvCxnSpPr>
        <xdr:cNvPr id="315" name="直線コネクタ 314"/>
        <xdr:cNvCxnSpPr/>
      </xdr:nvCxnSpPr>
      <xdr:spPr>
        <a:xfrm>
          <a:off x="16929100" y="1168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78122</xdr:rowOff>
    </xdr:from>
    <xdr:ext cx="762000" cy="259045"/>
    <xdr:sp macro="" textlink="">
      <xdr:nvSpPr>
        <xdr:cNvPr id="316" name="定員管理の状況最大値テキスト"/>
        <xdr:cNvSpPr txBox="1"/>
      </xdr:nvSpPr>
      <xdr:spPr>
        <a:xfrm>
          <a:off x="17106900" y="985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163195</xdr:rowOff>
    </xdr:from>
    <xdr:to>
      <xdr:col>81</xdr:col>
      <xdr:colOff>133350</xdr:colOff>
      <xdr:row>58</xdr:row>
      <xdr:rowOff>163195</xdr:rowOff>
    </xdr:to>
    <xdr:cxnSp macro="">
      <xdr:nvCxnSpPr>
        <xdr:cNvPr id="317" name="直線コネクタ 316"/>
        <xdr:cNvCxnSpPr/>
      </xdr:nvCxnSpPr>
      <xdr:spPr>
        <a:xfrm>
          <a:off x="16929100" y="1010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34199</xdr:rowOff>
    </xdr:from>
    <xdr:to>
      <xdr:col>81</xdr:col>
      <xdr:colOff>44450</xdr:colOff>
      <xdr:row>64</xdr:row>
      <xdr:rowOff>80735</xdr:rowOff>
    </xdr:to>
    <xdr:cxnSp macro="">
      <xdr:nvCxnSpPr>
        <xdr:cNvPr id="318" name="直線コネクタ 317"/>
        <xdr:cNvCxnSpPr/>
      </xdr:nvCxnSpPr>
      <xdr:spPr>
        <a:xfrm>
          <a:off x="16179800" y="11006999"/>
          <a:ext cx="838200" cy="4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48096</xdr:rowOff>
    </xdr:from>
    <xdr:ext cx="762000" cy="259045"/>
    <xdr:sp macro="" textlink="">
      <xdr:nvSpPr>
        <xdr:cNvPr id="319" name="定員管理の状況平均値テキスト"/>
        <xdr:cNvSpPr txBox="1"/>
      </xdr:nvSpPr>
      <xdr:spPr>
        <a:xfrm>
          <a:off x="17106900" y="10506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31569</xdr:rowOff>
    </xdr:from>
    <xdr:to>
      <xdr:col>81</xdr:col>
      <xdr:colOff>95250</xdr:colOff>
      <xdr:row>62</xdr:row>
      <xdr:rowOff>133169</xdr:rowOff>
    </xdr:to>
    <xdr:sp macro="" textlink="">
      <xdr:nvSpPr>
        <xdr:cNvPr id="320" name="フローチャート: 判断 319"/>
        <xdr:cNvSpPr/>
      </xdr:nvSpPr>
      <xdr:spPr>
        <a:xfrm>
          <a:off x="16967200" y="106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129812</xdr:rowOff>
    </xdr:from>
    <xdr:to>
      <xdr:col>77</xdr:col>
      <xdr:colOff>44450</xdr:colOff>
      <xdr:row>64</xdr:row>
      <xdr:rowOff>34199</xdr:rowOff>
    </xdr:to>
    <xdr:cxnSp macro="">
      <xdr:nvCxnSpPr>
        <xdr:cNvPr id="321" name="直線コネクタ 320"/>
        <xdr:cNvCxnSpPr/>
      </xdr:nvCxnSpPr>
      <xdr:spPr>
        <a:xfrm>
          <a:off x="15290800" y="10931162"/>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165100</xdr:rowOff>
    </xdr:from>
    <xdr:to>
      <xdr:col>77</xdr:col>
      <xdr:colOff>95250</xdr:colOff>
      <xdr:row>62</xdr:row>
      <xdr:rowOff>95250</xdr:rowOff>
    </xdr:to>
    <xdr:sp macro="" textlink="">
      <xdr:nvSpPr>
        <xdr:cNvPr id="322" name="フローチャート: 判断 321"/>
        <xdr:cNvSpPr/>
      </xdr:nvSpPr>
      <xdr:spPr>
        <a:xfrm>
          <a:off x="16129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105427</xdr:rowOff>
    </xdr:from>
    <xdr:ext cx="736600" cy="259045"/>
    <xdr:sp macro="" textlink="">
      <xdr:nvSpPr>
        <xdr:cNvPr id="323" name="テキスト ボックス 322"/>
        <xdr:cNvSpPr txBox="1"/>
      </xdr:nvSpPr>
      <xdr:spPr>
        <a:xfrm>
          <a:off x="15798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69487</xdr:rowOff>
    </xdr:from>
    <xdr:to>
      <xdr:col>72</xdr:col>
      <xdr:colOff>203200</xdr:colOff>
      <xdr:row>63</xdr:row>
      <xdr:rowOff>129812</xdr:rowOff>
    </xdr:to>
    <xdr:cxnSp macro="">
      <xdr:nvCxnSpPr>
        <xdr:cNvPr id="324" name="直線コネクタ 323"/>
        <xdr:cNvCxnSpPr/>
      </xdr:nvCxnSpPr>
      <xdr:spPr>
        <a:xfrm>
          <a:off x="14401800" y="10870837"/>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127181</xdr:rowOff>
    </xdr:from>
    <xdr:to>
      <xdr:col>73</xdr:col>
      <xdr:colOff>44450</xdr:colOff>
      <xdr:row>62</xdr:row>
      <xdr:rowOff>57331</xdr:rowOff>
    </xdr:to>
    <xdr:sp macro="" textlink="">
      <xdr:nvSpPr>
        <xdr:cNvPr id="325" name="フローチャート: 判断 324"/>
        <xdr:cNvSpPr/>
      </xdr:nvSpPr>
      <xdr:spPr>
        <a:xfrm>
          <a:off x="15240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67508</xdr:rowOff>
    </xdr:from>
    <xdr:ext cx="762000" cy="259045"/>
    <xdr:sp macro="" textlink="">
      <xdr:nvSpPr>
        <xdr:cNvPr id="326" name="テキスト ボックス 325"/>
        <xdr:cNvSpPr txBox="1"/>
      </xdr:nvSpPr>
      <xdr:spPr>
        <a:xfrm>
          <a:off x="14909800" y="1035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67763</xdr:rowOff>
    </xdr:from>
    <xdr:to>
      <xdr:col>68</xdr:col>
      <xdr:colOff>152400</xdr:colOff>
      <xdr:row>63</xdr:row>
      <xdr:rowOff>69487</xdr:rowOff>
    </xdr:to>
    <xdr:cxnSp macro="">
      <xdr:nvCxnSpPr>
        <xdr:cNvPr id="327" name="直線コネクタ 326"/>
        <xdr:cNvCxnSpPr/>
      </xdr:nvCxnSpPr>
      <xdr:spPr>
        <a:xfrm>
          <a:off x="13512800" y="10869113"/>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118563</xdr:rowOff>
    </xdr:from>
    <xdr:to>
      <xdr:col>68</xdr:col>
      <xdr:colOff>203200</xdr:colOff>
      <xdr:row>62</xdr:row>
      <xdr:rowOff>48713</xdr:rowOff>
    </xdr:to>
    <xdr:sp macro="" textlink="">
      <xdr:nvSpPr>
        <xdr:cNvPr id="328" name="フローチャート: 判断 327"/>
        <xdr:cNvSpPr/>
      </xdr:nvSpPr>
      <xdr:spPr>
        <a:xfrm>
          <a:off x="14351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58890</xdr:rowOff>
    </xdr:from>
    <xdr:ext cx="762000" cy="259045"/>
    <xdr:sp macro="" textlink="">
      <xdr:nvSpPr>
        <xdr:cNvPr id="329" name="テキスト ボックス 328"/>
        <xdr:cNvSpPr txBox="1"/>
      </xdr:nvSpPr>
      <xdr:spPr>
        <a:xfrm>
          <a:off x="14020800" y="1034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118563</xdr:rowOff>
    </xdr:from>
    <xdr:to>
      <xdr:col>64</xdr:col>
      <xdr:colOff>152400</xdr:colOff>
      <xdr:row>62</xdr:row>
      <xdr:rowOff>48713</xdr:rowOff>
    </xdr:to>
    <xdr:sp macro="" textlink="">
      <xdr:nvSpPr>
        <xdr:cNvPr id="330" name="フローチャート: 判断 329"/>
        <xdr:cNvSpPr/>
      </xdr:nvSpPr>
      <xdr:spPr>
        <a:xfrm>
          <a:off x="13462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58890</xdr:rowOff>
    </xdr:from>
    <xdr:ext cx="762000" cy="259045"/>
    <xdr:sp macro="" textlink="">
      <xdr:nvSpPr>
        <xdr:cNvPr id="331" name="テキスト ボックス 330"/>
        <xdr:cNvSpPr txBox="1"/>
      </xdr:nvSpPr>
      <xdr:spPr>
        <a:xfrm>
          <a:off x="13131800" y="1034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29935</xdr:rowOff>
    </xdr:from>
    <xdr:to>
      <xdr:col>81</xdr:col>
      <xdr:colOff>95250</xdr:colOff>
      <xdr:row>64</xdr:row>
      <xdr:rowOff>131535</xdr:rowOff>
    </xdr:to>
    <xdr:sp macro="" textlink="">
      <xdr:nvSpPr>
        <xdr:cNvPr id="337" name="楕円 336"/>
        <xdr:cNvSpPr/>
      </xdr:nvSpPr>
      <xdr:spPr>
        <a:xfrm>
          <a:off x="16967200" y="1100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2012</xdr:rowOff>
    </xdr:from>
    <xdr:ext cx="762000" cy="259045"/>
    <xdr:sp macro="" textlink="">
      <xdr:nvSpPr>
        <xdr:cNvPr id="338" name="定員管理の状況該当値テキスト"/>
        <xdr:cNvSpPr txBox="1"/>
      </xdr:nvSpPr>
      <xdr:spPr>
        <a:xfrm>
          <a:off x="17106900" y="1097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154849</xdr:rowOff>
    </xdr:from>
    <xdr:to>
      <xdr:col>77</xdr:col>
      <xdr:colOff>95250</xdr:colOff>
      <xdr:row>64</xdr:row>
      <xdr:rowOff>84999</xdr:rowOff>
    </xdr:to>
    <xdr:sp macro="" textlink="">
      <xdr:nvSpPr>
        <xdr:cNvPr id="339" name="楕円 338"/>
        <xdr:cNvSpPr/>
      </xdr:nvSpPr>
      <xdr:spPr>
        <a:xfrm>
          <a:off x="16129000" y="1095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69776</xdr:rowOff>
    </xdr:from>
    <xdr:ext cx="736600" cy="259045"/>
    <xdr:sp macro="" textlink="">
      <xdr:nvSpPr>
        <xdr:cNvPr id="340" name="テキスト ボックス 339"/>
        <xdr:cNvSpPr txBox="1"/>
      </xdr:nvSpPr>
      <xdr:spPr>
        <a:xfrm>
          <a:off x="15798800" y="11042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79012</xdr:rowOff>
    </xdr:from>
    <xdr:to>
      <xdr:col>73</xdr:col>
      <xdr:colOff>44450</xdr:colOff>
      <xdr:row>64</xdr:row>
      <xdr:rowOff>9162</xdr:rowOff>
    </xdr:to>
    <xdr:sp macro="" textlink="">
      <xdr:nvSpPr>
        <xdr:cNvPr id="341" name="楕円 340"/>
        <xdr:cNvSpPr/>
      </xdr:nvSpPr>
      <xdr:spPr>
        <a:xfrm>
          <a:off x="15240000" y="1088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165389</xdr:rowOff>
    </xdr:from>
    <xdr:ext cx="762000" cy="259045"/>
    <xdr:sp macro="" textlink="">
      <xdr:nvSpPr>
        <xdr:cNvPr id="342" name="テキスト ボックス 341"/>
        <xdr:cNvSpPr txBox="1"/>
      </xdr:nvSpPr>
      <xdr:spPr>
        <a:xfrm>
          <a:off x="14909800" y="10966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18687</xdr:rowOff>
    </xdr:from>
    <xdr:to>
      <xdr:col>68</xdr:col>
      <xdr:colOff>203200</xdr:colOff>
      <xdr:row>63</xdr:row>
      <xdr:rowOff>120287</xdr:rowOff>
    </xdr:to>
    <xdr:sp macro="" textlink="">
      <xdr:nvSpPr>
        <xdr:cNvPr id="343" name="楕円 342"/>
        <xdr:cNvSpPr/>
      </xdr:nvSpPr>
      <xdr:spPr>
        <a:xfrm>
          <a:off x="14351000" y="1082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105064</xdr:rowOff>
    </xdr:from>
    <xdr:ext cx="762000" cy="259045"/>
    <xdr:sp macro="" textlink="">
      <xdr:nvSpPr>
        <xdr:cNvPr id="344" name="テキスト ボックス 343"/>
        <xdr:cNvSpPr txBox="1"/>
      </xdr:nvSpPr>
      <xdr:spPr>
        <a:xfrm>
          <a:off x="14020800" y="1090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16963</xdr:rowOff>
    </xdr:from>
    <xdr:to>
      <xdr:col>64</xdr:col>
      <xdr:colOff>152400</xdr:colOff>
      <xdr:row>63</xdr:row>
      <xdr:rowOff>118563</xdr:rowOff>
    </xdr:to>
    <xdr:sp macro="" textlink="">
      <xdr:nvSpPr>
        <xdr:cNvPr id="345" name="楕円 344"/>
        <xdr:cNvSpPr/>
      </xdr:nvSpPr>
      <xdr:spPr>
        <a:xfrm>
          <a:off x="13462000" y="1081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103340</xdr:rowOff>
    </xdr:from>
    <xdr:ext cx="762000" cy="259045"/>
    <xdr:sp macro="" textlink="">
      <xdr:nvSpPr>
        <xdr:cNvPr id="346" name="テキスト ボックス 345"/>
        <xdr:cNvSpPr txBox="1"/>
      </xdr:nvSpPr>
      <xdr:spPr>
        <a:xfrm>
          <a:off x="13131800" y="10904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積極的な繰上償還の実施などにより、比率は</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繰上償還の影響によりしばらく改善傾向が続く見込みであるが、公共施設の集約化による複合施設建設事業や幼保一元化によるこども園整備などの大型事業が控えているため、引き続き公債費負担の適正管理に取り組む必要があ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79248</xdr:rowOff>
    </xdr:from>
    <xdr:to>
      <xdr:col>81</xdr:col>
      <xdr:colOff>44450</xdr:colOff>
      <xdr:row>45</xdr:row>
      <xdr:rowOff>70866</xdr:rowOff>
    </xdr:to>
    <xdr:cxnSp macro="">
      <xdr:nvCxnSpPr>
        <xdr:cNvPr id="373" name="直線コネクタ 372"/>
        <xdr:cNvCxnSpPr/>
      </xdr:nvCxnSpPr>
      <xdr:spPr>
        <a:xfrm flipV="1">
          <a:off x="17018000" y="6251448"/>
          <a:ext cx="0" cy="15346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42943</xdr:rowOff>
    </xdr:from>
    <xdr:ext cx="762000" cy="259045"/>
    <xdr:sp macro="" textlink="">
      <xdr:nvSpPr>
        <xdr:cNvPr id="374" name="公債費負担の状況最小値テキスト"/>
        <xdr:cNvSpPr txBox="1"/>
      </xdr:nvSpPr>
      <xdr:spPr>
        <a:xfrm>
          <a:off x="17106900" y="775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70866</xdr:rowOff>
    </xdr:from>
    <xdr:to>
      <xdr:col>81</xdr:col>
      <xdr:colOff>133350</xdr:colOff>
      <xdr:row>45</xdr:row>
      <xdr:rowOff>70866</xdr:rowOff>
    </xdr:to>
    <xdr:cxnSp macro="">
      <xdr:nvCxnSpPr>
        <xdr:cNvPr id="375" name="直線コネクタ 374"/>
        <xdr:cNvCxnSpPr/>
      </xdr:nvCxnSpPr>
      <xdr:spPr>
        <a:xfrm>
          <a:off x="16929100" y="778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165625</xdr:rowOff>
    </xdr:from>
    <xdr:ext cx="762000" cy="259045"/>
    <xdr:sp macro="" textlink="">
      <xdr:nvSpPr>
        <xdr:cNvPr id="376" name="公債費負担の状況最大値テキスト"/>
        <xdr:cNvSpPr txBox="1"/>
      </xdr:nvSpPr>
      <xdr:spPr>
        <a:xfrm>
          <a:off x="17106900" y="599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79248</xdr:rowOff>
    </xdr:from>
    <xdr:to>
      <xdr:col>81</xdr:col>
      <xdr:colOff>133350</xdr:colOff>
      <xdr:row>36</xdr:row>
      <xdr:rowOff>79248</xdr:rowOff>
    </xdr:to>
    <xdr:cxnSp macro="">
      <xdr:nvCxnSpPr>
        <xdr:cNvPr id="377" name="直線コネクタ 376"/>
        <xdr:cNvCxnSpPr/>
      </xdr:nvCxnSpPr>
      <xdr:spPr>
        <a:xfrm>
          <a:off x="16929100" y="625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165608</xdr:rowOff>
    </xdr:from>
    <xdr:to>
      <xdr:col>81</xdr:col>
      <xdr:colOff>44450</xdr:colOff>
      <xdr:row>42</xdr:row>
      <xdr:rowOff>6096</xdr:rowOff>
    </xdr:to>
    <xdr:cxnSp macro="">
      <xdr:nvCxnSpPr>
        <xdr:cNvPr id="378" name="直線コネクタ 377"/>
        <xdr:cNvCxnSpPr/>
      </xdr:nvCxnSpPr>
      <xdr:spPr>
        <a:xfrm flipV="1">
          <a:off x="16179800" y="7023608"/>
          <a:ext cx="8382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154449</xdr:rowOff>
    </xdr:from>
    <xdr:ext cx="762000" cy="259045"/>
    <xdr:sp macro="" textlink="">
      <xdr:nvSpPr>
        <xdr:cNvPr id="379" name="公債費負担の状況平均値テキスト"/>
        <xdr:cNvSpPr txBox="1"/>
      </xdr:nvSpPr>
      <xdr:spPr>
        <a:xfrm>
          <a:off x="17106900" y="7012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10922</xdr:rowOff>
    </xdr:from>
    <xdr:to>
      <xdr:col>81</xdr:col>
      <xdr:colOff>95250</xdr:colOff>
      <xdr:row>41</xdr:row>
      <xdr:rowOff>112522</xdr:rowOff>
    </xdr:to>
    <xdr:sp macro="" textlink="">
      <xdr:nvSpPr>
        <xdr:cNvPr id="380" name="フローチャート: 判断 379"/>
        <xdr:cNvSpPr/>
      </xdr:nvSpPr>
      <xdr:spPr>
        <a:xfrm>
          <a:off x="169672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6096</xdr:rowOff>
    </xdr:from>
    <xdr:to>
      <xdr:col>77</xdr:col>
      <xdr:colOff>44450</xdr:colOff>
      <xdr:row>42</xdr:row>
      <xdr:rowOff>170180</xdr:rowOff>
    </xdr:to>
    <xdr:cxnSp macro="">
      <xdr:nvCxnSpPr>
        <xdr:cNvPr id="381" name="直線コネクタ 380"/>
        <xdr:cNvCxnSpPr/>
      </xdr:nvCxnSpPr>
      <xdr:spPr>
        <a:xfrm flipV="1">
          <a:off x="15290800" y="7206996"/>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68834</xdr:rowOff>
    </xdr:from>
    <xdr:to>
      <xdr:col>77</xdr:col>
      <xdr:colOff>95250</xdr:colOff>
      <xdr:row>41</xdr:row>
      <xdr:rowOff>170434</xdr:rowOff>
    </xdr:to>
    <xdr:sp macro="" textlink="">
      <xdr:nvSpPr>
        <xdr:cNvPr id="382" name="フローチャート: 判断 381"/>
        <xdr:cNvSpPr/>
      </xdr:nvSpPr>
      <xdr:spPr>
        <a:xfrm>
          <a:off x="16129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9161</xdr:rowOff>
    </xdr:from>
    <xdr:ext cx="736600" cy="259045"/>
    <xdr:sp macro="" textlink="">
      <xdr:nvSpPr>
        <xdr:cNvPr id="383" name="テキスト ボックス 382"/>
        <xdr:cNvSpPr txBox="1"/>
      </xdr:nvSpPr>
      <xdr:spPr>
        <a:xfrm>
          <a:off x="15798800" y="6867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170180</xdr:rowOff>
    </xdr:from>
    <xdr:to>
      <xdr:col>72</xdr:col>
      <xdr:colOff>203200</xdr:colOff>
      <xdr:row>44</xdr:row>
      <xdr:rowOff>10668</xdr:rowOff>
    </xdr:to>
    <xdr:cxnSp macro="">
      <xdr:nvCxnSpPr>
        <xdr:cNvPr id="384" name="直線コネクタ 383"/>
        <xdr:cNvCxnSpPr/>
      </xdr:nvCxnSpPr>
      <xdr:spPr>
        <a:xfrm flipV="1">
          <a:off x="14401800" y="7371080"/>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5" name="フローチャート: 判断 384"/>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38117</xdr:rowOff>
    </xdr:from>
    <xdr:ext cx="762000" cy="259045"/>
    <xdr:sp macro="" textlink="">
      <xdr:nvSpPr>
        <xdr:cNvPr id="386" name="テキスト ボックス 385"/>
        <xdr:cNvSpPr txBox="1"/>
      </xdr:nvSpPr>
      <xdr:spPr>
        <a:xfrm>
          <a:off x="14909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10668</xdr:rowOff>
    </xdr:from>
    <xdr:to>
      <xdr:col>68</xdr:col>
      <xdr:colOff>152400</xdr:colOff>
      <xdr:row>44</xdr:row>
      <xdr:rowOff>116840</xdr:rowOff>
    </xdr:to>
    <xdr:cxnSp macro="">
      <xdr:nvCxnSpPr>
        <xdr:cNvPr id="387" name="直線コネクタ 386"/>
        <xdr:cNvCxnSpPr/>
      </xdr:nvCxnSpPr>
      <xdr:spPr>
        <a:xfrm flipV="1">
          <a:off x="13512800" y="7554468"/>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117094</xdr:rowOff>
    </xdr:from>
    <xdr:to>
      <xdr:col>68</xdr:col>
      <xdr:colOff>203200</xdr:colOff>
      <xdr:row>42</xdr:row>
      <xdr:rowOff>47244</xdr:rowOff>
    </xdr:to>
    <xdr:sp macro="" textlink="">
      <xdr:nvSpPr>
        <xdr:cNvPr id="388" name="フローチャート: 判断 387"/>
        <xdr:cNvSpPr/>
      </xdr:nvSpPr>
      <xdr:spPr>
        <a:xfrm>
          <a:off x="14351000" y="714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57421</xdr:rowOff>
    </xdr:from>
    <xdr:ext cx="762000" cy="259045"/>
    <xdr:sp macro="" textlink="">
      <xdr:nvSpPr>
        <xdr:cNvPr id="389" name="テキスト ボックス 388"/>
        <xdr:cNvSpPr txBox="1"/>
      </xdr:nvSpPr>
      <xdr:spPr>
        <a:xfrm>
          <a:off x="14020800" y="691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0" name="フローチャート: 判断 389"/>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86377</xdr:rowOff>
    </xdr:from>
    <xdr:ext cx="762000" cy="259045"/>
    <xdr:sp macro="" textlink="">
      <xdr:nvSpPr>
        <xdr:cNvPr id="391" name="テキスト ボックス 390"/>
        <xdr:cNvSpPr txBox="1"/>
      </xdr:nvSpPr>
      <xdr:spPr>
        <a:xfrm>
          <a:off x="13131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114808</xdr:rowOff>
    </xdr:from>
    <xdr:to>
      <xdr:col>81</xdr:col>
      <xdr:colOff>95250</xdr:colOff>
      <xdr:row>41</xdr:row>
      <xdr:rowOff>44958</xdr:rowOff>
    </xdr:to>
    <xdr:sp macro="" textlink="">
      <xdr:nvSpPr>
        <xdr:cNvPr id="397" name="楕円 396"/>
        <xdr:cNvSpPr/>
      </xdr:nvSpPr>
      <xdr:spPr>
        <a:xfrm>
          <a:off x="169672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131335</xdr:rowOff>
    </xdr:from>
    <xdr:ext cx="762000" cy="259045"/>
    <xdr:sp macro="" textlink="">
      <xdr:nvSpPr>
        <xdr:cNvPr id="398" name="公債費負担の状況該当値テキスト"/>
        <xdr:cNvSpPr txBox="1"/>
      </xdr:nvSpPr>
      <xdr:spPr>
        <a:xfrm>
          <a:off x="17106900" y="681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126746</xdr:rowOff>
    </xdr:from>
    <xdr:to>
      <xdr:col>77</xdr:col>
      <xdr:colOff>95250</xdr:colOff>
      <xdr:row>42</xdr:row>
      <xdr:rowOff>56896</xdr:rowOff>
    </xdr:to>
    <xdr:sp macro="" textlink="">
      <xdr:nvSpPr>
        <xdr:cNvPr id="399" name="楕円 398"/>
        <xdr:cNvSpPr/>
      </xdr:nvSpPr>
      <xdr:spPr>
        <a:xfrm>
          <a:off x="16129000" y="71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41673</xdr:rowOff>
    </xdr:from>
    <xdr:ext cx="736600" cy="259045"/>
    <xdr:sp macro="" textlink="">
      <xdr:nvSpPr>
        <xdr:cNvPr id="400" name="テキスト ボックス 399"/>
        <xdr:cNvSpPr txBox="1"/>
      </xdr:nvSpPr>
      <xdr:spPr>
        <a:xfrm>
          <a:off x="15798800" y="7242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119380</xdr:rowOff>
    </xdr:from>
    <xdr:to>
      <xdr:col>73</xdr:col>
      <xdr:colOff>44450</xdr:colOff>
      <xdr:row>43</xdr:row>
      <xdr:rowOff>49530</xdr:rowOff>
    </xdr:to>
    <xdr:sp macro="" textlink="">
      <xdr:nvSpPr>
        <xdr:cNvPr id="401" name="楕円 400"/>
        <xdr:cNvSpPr/>
      </xdr:nvSpPr>
      <xdr:spPr>
        <a:xfrm>
          <a:off x="15240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34307</xdr:rowOff>
    </xdr:from>
    <xdr:ext cx="762000" cy="259045"/>
    <xdr:sp macro="" textlink="">
      <xdr:nvSpPr>
        <xdr:cNvPr id="402" name="テキスト ボックス 401"/>
        <xdr:cNvSpPr txBox="1"/>
      </xdr:nvSpPr>
      <xdr:spPr>
        <a:xfrm>
          <a:off x="14909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131318</xdr:rowOff>
    </xdr:from>
    <xdr:to>
      <xdr:col>68</xdr:col>
      <xdr:colOff>203200</xdr:colOff>
      <xdr:row>44</xdr:row>
      <xdr:rowOff>61468</xdr:rowOff>
    </xdr:to>
    <xdr:sp macro="" textlink="">
      <xdr:nvSpPr>
        <xdr:cNvPr id="403" name="楕円 402"/>
        <xdr:cNvSpPr/>
      </xdr:nvSpPr>
      <xdr:spPr>
        <a:xfrm>
          <a:off x="14351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46245</xdr:rowOff>
    </xdr:from>
    <xdr:ext cx="762000" cy="259045"/>
    <xdr:sp macro="" textlink="">
      <xdr:nvSpPr>
        <xdr:cNvPr id="404" name="テキスト ボックス 403"/>
        <xdr:cNvSpPr txBox="1"/>
      </xdr:nvSpPr>
      <xdr:spPr>
        <a:xfrm>
          <a:off x="14020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66040</xdr:rowOff>
    </xdr:from>
    <xdr:to>
      <xdr:col>64</xdr:col>
      <xdr:colOff>152400</xdr:colOff>
      <xdr:row>44</xdr:row>
      <xdr:rowOff>167640</xdr:rowOff>
    </xdr:to>
    <xdr:sp macro="" textlink="">
      <xdr:nvSpPr>
        <xdr:cNvPr id="405" name="楕円 404"/>
        <xdr:cNvSpPr/>
      </xdr:nvSpPr>
      <xdr:spPr>
        <a:xfrm>
          <a:off x="13462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152417</xdr:rowOff>
    </xdr:from>
    <xdr:ext cx="762000" cy="259045"/>
    <xdr:sp macro="" textlink="">
      <xdr:nvSpPr>
        <xdr:cNvPr id="406" name="テキスト ボックス 405"/>
        <xdr:cNvSpPr txBox="1"/>
      </xdr:nvSpPr>
      <xdr:spPr>
        <a:xfrm>
          <a:off x="13131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積極的な繰上償還の実施や下水道事業の法適化に伴う公営企業債の繰入見込額が減少したことなどにより、比率は昨年度から</a:t>
          </a:r>
          <a:r>
            <a:rPr kumimoji="1" lang="en-US" altLang="ja-JP" sz="1300">
              <a:latin typeface="ＭＳ Ｐゴシック" panose="020B0600070205080204" pitchFamily="50" charset="-128"/>
              <a:ea typeface="ＭＳ Ｐゴシック" panose="020B0600070205080204" pitchFamily="50" charset="-128"/>
            </a:rPr>
            <a:t>32.6</a:t>
          </a:r>
          <a:r>
            <a:rPr kumimoji="1" lang="ja-JP" altLang="en-US" sz="1300">
              <a:latin typeface="ＭＳ Ｐゴシック" panose="020B0600070205080204" pitchFamily="50" charset="-128"/>
              <a:ea typeface="ＭＳ Ｐゴシック" panose="020B0600070205080204" pitchFamily="50" charset="-128"/>
            </a:rPr>
            <a:t>％改善した。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と比較すると、依然将来負担額が大きい状況にあり、今後においても地方債の発行抑制、発行する場合は交付税算入率の高い有利な地方債の活用および過去の借入金の積極的な繰上償還により、比率の抑制とさらなる財政の健全化に努める。</a:t>
          </a: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3" name="直線コネクタ 422"/>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4" name="テキスト ボックス 423"/>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5" name="直線コネクタ 424"/>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6" name="テキスト ボックス 425"/>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7" name="直線コネクタ 426"/>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8" name="テキスト ボックス 427"/>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9" name="直線コネクタ 428"/>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0" name="テキスト ボックス 429"/>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141732</xdr:rowOff>
    </xdr:to>
    <xdr:cxnSp macro="">
      <xdr:nvCxnSpPr>
        <xdr:cNvPr id="433" name="直線コネクタ 432"/>
        <xdr:cNvCxnSpPr/>
      </xdr:nvCxnSpPr>
      <xdr:spPr>
        <a:xfrm flipV="1">
          <a:off x="17018000" y="2451100"/>
          <a:ext cx="0" cy="1119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113809</xdr:rowOff>
    </xdr:from>
    <xdr:ext cx="762000" cy="259045"/>
    <xdr:sp macro="" textlink="">
      <xdr:nvSpPr>
        <xdr:cNvPr id="434" name="将来負担の状況最小値テキスト"/>
        <xdr:cNvSpPr txBox="1"/>
      </xdr:nvSpPr>
      <xdr:spPr>
        <a:xfrm>
          <a:off x="17106900" y="354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141732</xdr:rowOff>
    </xdr:from>
    <xdr:to>
      <xdr:col>81</xdr:col>
      <xdr:colOff>133350</xdr:colOff>
      <xdr:row>20</xdr:row>
      <xdr:rowOff>141732</xdr:rowOff>
    </xdr:to>
    <xdr:cxnSp macro="">
      <xdr:nvCxnSpPr>
        <xdr:cNvPr id="435" name="直線コネクタ 434"/>
        <xdr:cNvCxnSpPr/>
      </xdr:nvCxnSpPr>
      <xdr:spPr>
        <a:xfrm>
          <a:off x="16929100" y="357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6"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7" name="直線コネクタ 436"/>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111836</xdr:rowOff>
    </xdr:from>
    <xdr:to>
      <xdr:col>81</xdr:col>
      <xdr:colOff>44450</xdr:colOff>
      <xdr:row>17</xdr:row>
      <xdr:rowOff>97714</xdr:rowOff>
    </xdr:to>
    <xdr:cxnSp macro="">
      <xdr:nvCxnSpPr>
        <xdr:cNvPr id="438" name="直線コネクタ 437"/>
        <xdr:cNvCxnSpPr/>
      </xdr:nvCxnSpPr>
      <xdr:spPr>
        <a:xfrm flipV="1">
          <a:off x="16179800" y="2855036"/>
          <a:ext cx="838200" cy="157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25087</xdr:rowOff>
    </xdr:from>
    <xdr:ext cx="762000" cy="259045"/>
    <xdr:sp macro="" textlink="">
      <xdr:nvSpPr>
        <xdr:cNvPr id="439" name="将来負担の状況平均値テキスト"/>
        <xdr:cNvSpPr txBox="1"/>
      </xdr:nvSpPr>
      <xdr:spPr>
        <a:xfrm>
          <a:off x="17106900" y="24253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8560</xdr:rowOff>
    </xdr:from>
    <xdr:to>
      <xdr:col>81</xdr:col>
      <xdr:colOff>95250</xdr:colOff>
      <xdr:row>15</xdr:row>
      <xdr:rowOff>110160</xdr:rowOff>
    </xdr:to>
    <xdr:sp macro="" textlink="">
      <xdr:nvSpPr>
        <xdr:cNvPr id="440" name="フローチャート: 判断 439"/>
        <xdr:cNvSpPr/>
      </xdr:nvSpPr>
      <xdr:spPr>
        <a:xfrm>
          <a:off x="169672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31598</xdr:rowOff>
    </xdr:from>
    <xdr:to>
      <xdr:col>77</xdr:col>
      <xdr:colOff>44450</xdr:colOff>
      <xdr:row>17</xdr:row>
      <xdr:rowOff>97714</xdr:rowOff>
    </xdr:to>
    <xdr:cxnSp macro="">
      <xdr:nvCxnSpPr>
        <xdr:cNvPr id="441" name="直線コネクタ 440"/>
        <xdr:cNvCxnSpPr/>
      </xdr:nvCxnSpPr>
      <xdr:spPr>
        <a:xfrm>
          <a:off x="15290800" y="2946248"/>
          <a:ext cx="889000" cy="66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68402</xdr:rowOff>
    </xdr:from>
    <xdr:to>
      <xdr:col>77</xdr:col>
      <xdr:colOff>95250</xdr:colOff>
      <xdr:row>15</xdr:row>
      <xdr:rowOff>170002</xdr:rowOff>
    </xdr:to>
    <xdr:sp macro="" textlink="">
      <xdr:nvSpPr>
        <xdr:cNvPr id="442" name="フローチャート: 判断 441"/>
        <xdr:cNvSpPr/>
      </xdr:nvSpPr>
      <xdr:spPr>
        <a:xfrm>
          <a:off x="16129000" y="264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8729</xdr:rowOff>
    </xdr:from>
    <xdr:ext cx="736600" cy="259045"/>
    <xdr:sp macro="" textlink="">
      <xdr:nvSpPr>
        <xdr:cNvPr id="443" name="テキスト ボックス 442"/>
        <xdr:cNvSpPr txBox="1"/>
      </xdr:nvSpPr>
      <xdr:spPr>
        <a:xfrm>
          <a:off x="15798800" y="2409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31598</xdr:rowOff>
    </xdr:from>
    <xdr:to>
      <xdr:col>72</xdr:col>
      <xdr:colOff>203200</xdr:colOff>
      <xdr:row>17</xdr:row>
      <xdr:rowOff>72619</xdr:rowOff>
    </xdr:to>
    <xdr:cxnSp macro="">
      <xdr:nvCxnSpPr>
        <xdr:cNvPr id="444" name="直線コネクタ 443"/>
        <xdr:cNvCxnSpPr/>
      </xdr:nvCxnSpPr>
      <xdr:spPr>
        <a:xfrm flipV="1">
          <a:off x="14401800" y="2946248"/>
          <a:ext cx="889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82880</xdr:rowOff>
    </xdr:from>
    <xdr:to>
      <xdr:col>73</xdr:col>
      <xdr:colOff>44450</xdr:colOff>
      <xdr:row>16</xdr:row>
      <xdr:rowOff>13030</xdr:rowOff>
    </xdr:to>
    <xdr:sp macro="" textlink="">
      <xdr:nvSpPr>
        <xdr:cNvPr id="445" name="フローチャート: 判断 444"/>
        <xdr:cNvSpPr/>
      </xdr:nvSpPr>
      <xdr:spPr>
        <a:xfrm>
          <a:off x="15240000" y="265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23207</xdr:rowOff>
    </xdr:from>
    <xdr:ext cx="762000" cy="259045"/>
    <xdr:sp macro="" textlink="">
      <xdr:nvSpPr>
        <xdr:cNvPr id="446" name="テキスト ボックス 445"/>
        <xdr:cNvSpPr txBox="1"/>
      </xdr:nvSpPr>
      <xdr:spPr>
        <a:xfrm>
          <a:off x="14909800" y="2423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70206</xdr:rowOff>
    </xdr:from>
    <xdr:to>
      <xdr:col>68</xdr:col>
      <xdr:colOff>152400</xdr:colOff>
      <xdr:row>17</xdr:row>
      <xdr:rowOff>72619</xdr:rowOff>
    </xdr:to>
    <xdr:cxnSp macro="">
      <xdr:nvCxnSpPr>
        <xdr:cNvPr id="447" name="直線コネクタ 446"/>
        <xdr:cNvCxnSpPr/>
      </xdr:nvCxnSpPr>
      <xdr:spPr>
        <a:xfrm>
          <a:off x="13512800" y="2984856"/>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95910</xdr:rowOff>
    </xdr:from>
    <xdr:to>
      <xdr:col>68</xdr:col>
      <xdr:colOff>203200</xdr:colOff>
      <xdr:row>16</xdr:row>
      <xdr:rowOff>26060</xdr:rowOff>
    </xdr:to>
    <xdr:sp macro="" textlink="">
      <xdr:nvSpPr>
        <xdr:cNvPr id="448" name="フローチャート: 判断 447"/>
        <xdr:cNvSpPr/>
      </xdr:nvSpPr>
      <xdr:spPr>
        <a:xfrm>
          <a:off x="14351000" y="266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36237</xdr:rowOff>
    </xdr:from>
    <xdr:ext cx="762000" cy="259045"/>
    <xdr:sp macro="" textlink="">
      <xdr:nvSpPr>
        <xdr:cNvPr id="449" name="テキスト ボックス 448"/>
        <xdr:cNvSpPr txBox="1"/>
      </xdr:nvSpPr>
      <xdr:spPr>
        <a:xfrm>
          <a:off x="14020800" y="2436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80950</xdr:rowOff>
    </xdr:from>
    <xdr:to>
      <xdr:col>64</xdr:col>
      <xdr:colOff>152400</xdr:colOff>
      <xdr:row>16</xdr:row>
      <xdr:rowOff>11100</xdr:rowOff>
    </xdr:to>
    <xdr:sp macro="" textlink="">
      <xdr:nvSpPr>
        <xdr:cNvPr id="450" name="フローチャート: 判断 449"/>
        <xdr:cNvSpPr/>
      </xdr:nvSpPr>
      <xdr:spPr>
        <a:xfrm>
          <a:off x="13462000" y="26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21277</xdr:rowOff>
    </xdr:from>
    <xdr:ext cx="762000" cy="259045"/>
    <xdr:sp macro="" textlink="">
      <xdr:nvSpPr>
        <xdr:cNvPr id="451" name="テキスト ボックス 450"/>
        <xdr:cNvSpPr txBox="1"/>
      </xdr:nvSpPr>
      <xdr:spPr>
        <a:xfrm>
          <a:off x="13131800" y="24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61036</xdr:rowOff>
    </xdr:from>
    <xdr:to>
      <xdr:col>81</xdr:col>
      <xdr:colOff>95250</xdr:colOff>
      <xdr:row>16</xdr:row>
      <xdr:rowOff>162636</xdr:rowOff>
    </xdr:to>
    <xdr:sp macro="" textlink="">
      <xdr:nvSpPr>
        <xdr:cNvPr id="457" name="楕円 456"/>
        <xdr:cNvSpPr/>
      </xdr:nvSpPr>
      <xdr:spPr>
        <a:xfrm>
          <a:off x="16967200" y="280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33113</xdr:rowOff>
    </xdr:from>
    <xdr:ext cx="762000" cy="259045"/>
    <xdr:sp macro="" textlink="">
      <xdr:nvSpPr>
        <xdr:cNvPr id="458" name="将来負担の状況該当値テキスト"/>
        <xdr:cNvSpPr txBox="1"/>
      </xdr:nvSpPr>
      <xdr:spPr>
        <a:xfrm>
          <a:off x="17106900" y="2776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46914</xdr:rowOff>
    </xdr:from>
    <xdr:to>
      <xdr:col>77</xdr:col>
      <xdr:colOff>95250</xdr:colOff>
      <xdr:row>17</xdr:row>
      <xdr:rowOff>148514</xdr:rowOff>
    </xdr:to>
    <xdr:sp macro="" textlink="">
      <xdr:nvSpPr>
        <xdr:cNvPr id="459" name="楕円 458"/>
        <xdr:cNvSpPr/>
      </xdr:nvSpPr>
      <xdr:spPr>
        <a:xfrm>
          <a:off x="16129000" y="296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133291</xdr:rowOff>
    </xdr:from>
    <xdr:ext cx="736600" cy="259045"/>
    <xdr:sp macro="" textlink="">
      <xdr:nvSpPr>
        <xdr:cNvPr id="460" name="テキスト ボックス 459"/>
        <xdr:cNvSpPr txBox="1"/>
      </xdr:nvSpPr>
      <xdr:spPr>
        <a:xfrm>
          <a:off x="15798800" y="3047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152248</xdr:rowOff>
    </xdr:from>
    <xdr:to>
      <xdr:col>73</xdr:col>
      <xdr:colOff>44450</xdr:colOff>
      <xdr:row>17</xdr:row>
      <xdr:rowOff>82398</xdr:rowOff>
    </xdr:to>
    <xdr:sp macro="" textlink="">
      <xdr:nvSpPr>
        <xdr:cNvPr id="461" name="楕円 460"/>
        <xdr:cNvSpPr/>
      </xdr:nvSpPr>
      <xdr:spPr>
        <a:xfrm>
          <a:off x="15240000" y="289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67175</xdr:rowOff>
    </xdr:from>
    <xdr:ext cx="762000" cy="259045"/>
    <xdr:sp macro="" textlink="">
      <xdr:nvSpPr>
        <xdr:cNvPr id="462" name="テキスト ボックス 461"/>
        <xdr:cNvSpPr txBox="1"/>
      </xdr:nvSpPr>
      <xdr:spPr>
        <a:xfrm>
          <a:off x="14909800" y="2981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21819</xdr:rowOff>
    </xdr:from>
    <xdr:to>
      <xdr:col>68</xdr:col>
      <xdr:colOff>203200</xdr:colOff>
      <xdr:row>17</xdr:row>
      <xdr:rowOff>123419</xdr:rowOff>
    </xdr:to>
    <xdr:sp macro="" textlink="">
      <xdr:nvSpPr>
        <xdr:cNvPr id="463" name="楕円 462"/>
        <xdr:cNvSpPr/>
      </xdr:nvSpPr>
      <xdr:spPr>
        <a:xfrm>
          <a:off x="14351000" y="293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108196</xdr:rowOff>
    </xdr:from>
    <xdr:ext cx="762000" cy="259045"/>
    <xdr:sp macro="" textlink="">
      <xdr:nvSpPr>
        <xdr:cNvPr id="464" name="テキスト ボックス 463"/>
        <xdr:cNvSpPr txBox="1"/>
      </xdr:nvSpPr>
      <xdr:spPr>
        <a:xfrm>
          <a:off x="14020800" y="3022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19406</xdr:rowOff>
    </xdr:from>
    <xdr:to>
      <xdr:col>64</xdr:col>
      <xdr:colOff>152400</xdr:colOff>
      <xdr:row>17</xdr:row>
      <xdr:rowOff>121006</xdr:rowOff>
    </xdr:to>
    <xdr:sp macro="" textlink="">
      <xdr:nvSpPr>
        <xdr:cNvPr id="465" name="楕円 464"/>
        <xdr:cNvSpPr/>
      </xdr:nvSpPr>
      <xdr:spPr>
        <a:xfrm>
          <a:off x="13462000" y="293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105783</xdr:rowOff>
    </xdr:from>
    <xdr:ext cx="762000" cy="259045"/>
    <xdr:sp macro="" textlink="">
      <xdr:nvSpPr>
        <xdr:cNvPr id="466" name="テキスト ボックス 465"/>
        <xdr:cNvSpPr txBox="1"/>
      </xdr:nvSpPr>
      <xdr:spPr>
        <a:xfrm>
          <a:off x="13131800" y="302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兵庫県宍粟市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36,679
36,398
658.54
29,999,840
29,037,925
839,548
14,910,845
30,308,642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83.7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会計年度任用職員制度の開始により、経常一般財源に占める人件費の割合が前年度より</a:t>
          </a:r>
          <a:r>
            <a:rPr kumimoji="1" lang="en-US" altLang="ja-JP" sz="1200">
              <a:latin typeface="ＭＳ Ｐゴシック" panose="020B0600070205080204" pitchFamily="50" charset="-128"/>
              <a:ea typeface="ＭＳ Ｐゴシック" panose="020B0600070205080204" pitchFamily="50" charset="-128"/>
            </a:rPr>
            <a:t>5.0</a:t>
          </a:r>
          <a:r>
            <a:rPr kumimoji="1" lang="ja-JP" altLang="en-US" sz="1200">
              <a:latin typeface="ＭＳ Ｐゴシック" panose="020B0600070205080204" pitchFamily="50" charset="-128"/>
              <a:ea typeface="ＭＳ Ｐゴシック" panose="020B0600070205080204" pitchFamily="50" charset="-128"/>
            </a:rPr>
            <a:t>％増加している。この比率は、類似団体平均</a:t>
          </a:r>
          <a:r>
            <a:rPr kumimoji="1" lang="en-US" altLang="ja-JP" sz="1200">
              <a:latin typeface="ＭＳ Ｐゴシック" panose="020B0600070205080204" pitchFamily="50" charset="-128"/>
              <a:ea typeface="ＭＳ Ｐゴシック" panose="020B0600070205080204" pitchFamily="50" charset="-128"/>
            </a:rPr>
            <a:t>24.5</a:t>
          </a:r>
          <a:r>
            <a:rPr kumimoji="1" lang="ja-JP" altLang="en-US" sz="1200">
              <a:latin typeface="ＭＳ Ｐゴシック" panose="020B0600070205080204" pitchFamily="50" charset="-128"/>
              <a:ea typeface="ＭＳ Ｐゴシック" panose="020B0600070205080204" pitchFamily="50" charset="-128"/>
            </a:rPr>
            <a:t>％は上回っているが、全国平均</a:t>
          </a:r>
          <a:r>
            <a:rPr kumimoji="1" lang="en-US" altLang="ja-JP" sz="1200">
              <a:latin typeface="ＭＳ Ｐゴシック" panose="020B0600070205080204" pitchFamily="50" charset="-128"/>
              <a:ea typeface="ＭＳ Ｐゴシック" panose="020B0600070205080204" pitchFamily="50" charset="-128"/>
            </a:rPr>
            <a:t>26.8</a:t>
          </a:r>
          <a:r>
            <a:rPr kumimoji="1" lang="ja-JP" altLang="en-US" sz="1200">
              <a:latin typeface="ＭＳ Ｐゴシック" panose="020B0600070205080204" pitchFamily="50" charset="-128"/>
              <a:ea typeface="ＭＳ Ｐゴシック" panose="020B0600070205080204" pitchFamily="50" charset="-128"/>
            </a:rPr>
            <a:t>％及び兵庫県平均</a:t>
          </a:r>
          <a:r>
            <a:rPr kumimoji="1" lang="en-US" altLang="ja-JP" sz="1200">
              <a:latin typeface="ＭＳ Ｐゴシック" panose="020B0600070205080204" pitchFamily="50" charset="-128"/>
              <a:ea typeface="ＭＳ Ｐゴシック" panose="020B0600070205080204" pitchFamily="50" charset="-128"/>
            </a:rPr>
            <a:t>29.5</a:t>
          </a:r>
          <a:r>
            <a:rPr kumimoji="1" lang="ja-JP" altLang="en-US" sz="1200">
              <a:latin typeface="ＭＳ Ｐゴシック" panose="020B0600070205080204" pitchFamily="50" charset="-128"/>
              <a:ea typeface="ＭＳ Ｐゴシック" panose="020B0600070205080204" pitchFamily="50" charset="-128"/>
            </a:rPr>
            <a:t>％はいずれも下回っている。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今後も、専門職など必要な職員数は現状維持としつつ、適正な人員配置を進めるとともに、給与の適正化を図るなかで人件費の削減に努める。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88900</xdr:rowOff>
    </xdr:from>
    <xdr:to>
      <xdr:col>24</xdr:col>
      <xdr:colOff>25400</xdr:colOff>
      <xdr:row>41</xdr:row>
      <xdr:rowOff>69850</xdr:rowOff>
    </xdr:to>
    <xdr:cxnSp macro="">
      <xdr:nvCxnSpPr>
        <xdr:cNvPr id="65" name="直線コネクタ 64"/>
        <xdr:cNvCxnSpPr/>
      </xdr:nvCxnSpPr>
      <xdr:spPr>
        <a:xfrm flipV="1">
          <a:off x="4826000" y="57467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41927</xdr:rowOff>
    </xdr:from>
    <xdr:ext cx="762000" cy="259045"/>
    <xdr:sp macro="" textlink="">
      <xdr:nvSpPr>
        <xdr:cNvPr id="66" name="人件費最小値テキスト"/>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69850</xdr:rowOff>
    </xdr:from>
    <xdr:to>
      <xdr:col>24</xdr:col>
      <xdr:colOff>114300</xdr:colOff>
      <xdr:row>41</xdr:row>
      <xdr:rowOff>69850</xdr:rowOff>
    </xdr:to>
    <xdr:cxnSp macro="">
      <xdr:nvCxnSpPr>
        <xdr:cNvPr id="67" name="直線コネクタ 66"/>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3827</xdr:rowOff>
    </xdr:from>
    <xdr:ext cx="762000" cy="259045"/>
    <xdr:sp macro="" textlink="">
      <xdr:nvSpPr>
        <xdr:cNvPr id="68" name="人件費最大値テキスト"/>
        <xdr:cNvSpPr txBox="1"/>
      </xdr:nvSpPr>
      <xdr:spPr>
        <a:xfrm>
          <a:off x="4914900" y="54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88900</xdr:rowOff>
    </xdr:from>
    <xdr:to>
      <xdr:col>24</xdr:col>
      <xdr:colOff>114300</xdr:colOff>
      <xdr:row>33</xdr:row>
      <xdr:rowOff>88900</xdr:rowOff>
    </xdr:to>
    <xdr:cxnSp macro="">
      <xdr:nvCxnSpPr>
        <xdr:cNvPr id="69" name="直線コネクタ 68"/>
        <xdr:cNvCxnSpPr/>
      </xdr:nvCxnSpPr>
      <xdr:spPr>
        <a:xfrm>
          <a:off x="4737100" y="574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79375</xdr:rowOff>
    </xdr:from>
    <xdr:to>
      <xdr:col>24</xdr:col>
      <xdr:colOff>25400</xdr:colOff>
      <xdr:row>38</xdr:row>
      <xdr:rowOff>41275</xdr:rowOff>
    </xdr:to>
    <xdr:cxnSp macro="">
      <xdr:nvCxnSpPr>
        <xdr:cNvPr id="70" name="直線コネクタ 69"/>
        <xdr:cNvCxnSpPr/>
      </xdr:nvCxnSpPr>
      <xdr:spPr>
        <a:xfrm>
          <a:off x="3987800" y="6080125"/>
          <a:ext cx="838200" cy="47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83202</xdr:rowOff>
    </xdr:from>
    <xdr:ext cx="762000" cy="259045"/>
    <xdr:sp macro="" textlink="">
      <xdr:nvSpPr>
        <xdr:cNvPr id="71" name="人件費平均値テキスト"/>
        <xdr:cNvSpPr txBox="1"/>
      </xdr:nvSpPr>
      <xdr:spPr>
        <a:xfrm>
          <a:off x="4914900" y="62554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66675</xdr:rowOff>
    </xdr:from>
    <xdr:to>
      <xdr:col>24</xdr:col>
      <xdr:colOff>76200</xdr:colOff>
      <xdr:row>37</xdr:row>
      <xdr:rowOff>168275</xdr:rowOff>
    </xdr:to>
    <xdr:sp macro="" textlink="">
      <xdr:nvSpPr>
        <xdr:cNvPr id="72" name="フローチャート: 判断 71"/>
        <xdr:cNvSpPr/>
      </xdr:nvSpPr>
      <xdr:spPr>
        <a:xfrm>
          <a:off x="4775200" y="64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50800</xdr:rowOff>
    </xdr:from>
    <xdr:to>
      <xdr:col>19</xdr:col>
      <xdr:colOff>187325</xdr:colOff>
      <xdr:row>35</xdr:row>
      <xdr:rowOff>79375</xdr:rowOff>
    </xdr:to>
    <xdr:cxnSp macro="">
      <xdr:nvCxnSpPr>
        <xdr:cNvPr id="73" name="直線コネクタ 72"/>
        <xdr:cNvCxnSpPr/>
      </xdr:nvCxnSpPr>
      <xdr:spPr>
        <a:xfrm>
          <a:off x="3098800" y="60515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28575</xdr:rowOff>
    </xdr:from>
    <xdr:to>
      <xdr:col>20</xdr:col>
      <xdr:colOff>38100</xdr:colOff>
      <xdr:row>36</xdr:row>
      <xdr:rowOff>130175</xdr:rowOff>
    </xdr:to>
    <xdr:sp macro="" textlink="">
      <xdr:nvSpPr>
        <xdr:cNvPr id="74" name="フローチャート: 判断 73"/>
        <xdr:cNvSpPr/>
      </xdr:nvSpPr>
      <xdr:spPr>
        <a:xfrm>
          <a:off x="3937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114952</xdr:rowOff>
    </xdr:from>
    <xdr:ext cx="736600" cy="259045"/>
    <xdr:sp macro="" textlink="">
      <xdr:nvSpPr>
        <xdr:cNvPr id="75" name="テキスト ボックス 74"/>
        <xdr:cNvSpPr txBox="1"/>
      </xdr:nvSpPr>
      <xdr:spPr>
        <a:xfrm>
          <a:off x="3606800" y="6287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50800</xdr:rowOff>
    </xdr:from>
    <xdr:to>
      <xdr:col>15</xdr:col>
      <xdr:colOff>98425</xdr:colOff>
      <xdr:row>35</xdr:row>
      <xdr:rowOff>98425</xdr:rowOff>
    </xdr:to>
    <xdr:cxnSp macro="">
      <xdr:nvCxnSpPr>
        <xdr:cNvPr id="76" name="直線コネクタ 75"/>
        <xdr:cNvCxnSpPr/>
      </xdr:nvCxnSpPr>
      <xdr:spPr>
        <a:xfrm flipV="1">
          <a:off x="2209800" y="605155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28575</xdr:rowOff>
    </xdr:from>
    <xdr:to>
      <xdr:col>15</xdr:col>
      <xdr:colOff>149225</xdr:colOff>
      <xdr:row>36</xdr:row>
      <xdr:rowOff>130175</xdr:rowOff>
    </xdr:to>
    <xdr:sp macro="" textlink="">
      <xdr:nvSpPr>
        <xdr:cNvPr id="77" name="フローチャート: 判断 76"/>
        <xdr:cNvSpPr/>
      </xdr:nvSpPr>
      <xdr:spPr>
        <a:xfrm>
          <a:off x="3048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114952</xdr:rowOff>
    </xdr:from>
    <xdr:ext cx="762000" cy="259045"/>
    <xdr:sp macro="" textlink="">
      <xdr:nvSpPr>
        <xdr:cNvPr id="78" name="テキスト ボックス 77"/>
        <xdr:cNvSpPr txBox="1"/>
      </xdr:nvSpPr>
      <xdr:spPr>
        <a:xfrm>
          <a:off x="2717800" y="6287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60325</xdr:rowOff>
    </xdr:from>
    <xdr:to>
      <xdr:col>11</xdr:col>
      <xdr:colOff>9525</xdr:colOff>
      <xdr:row>35</xdr:row>
      <xdr:rowOff>98425</xdr:rowOff>
    </xdr:to>
    <xdr:cxnSp macro="">
      <xdr:nvCxnSpPr>
        <xdr:cNvPr id="79" name="直線コネクタ 78"/>
        <xdr:cNvCxnSpPr/>
      </xdr:nvCxnSpPr>
      <xdr:spPr>
        <a:xfrm>
          <a:off x="1320800" y="60610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28575</xdr:rowOff>
    </xdr:from>
    <xdr:to>
      <xdr:col>11</xdr:col>
      <xdr:colOff>60325</xdr:colOff>
      <xdr:row>36</xdr:row>
      <xdr:rowOff>130175</xdr:rowOff>
    </xdr:to>
    <xdr:sp macro="" textlink="">
      <xdr:nvSpPr>
        <xdr:cNvPr id="80" name="フローチャート: 判断 79"/>
        <xdr:cNvSpPr/>
      </xdr:nvSpPr>
      <xdr:spPr>
        <a:xfrm>
          <a:off x="2159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114952</xdr:rowOff>
    </xdr:from>
    <xdr:ext cx="762000" cy="259045"/>
    <xdr:sp macro="" textlink="">
      <xdr:nvSpPr>
        <xdr:cNvPr id="81" name="テキスト ボックス 80"/>
        <xdr:cNvSpPr txBox="1"/>
      </xdr:nvSpPr>
      <xdr:spPr>
        <a:xfrm>
          <a:off x="1828800" y="6287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161925</xdr:rowOff>
    </xdr:from>
    <xdr:to>
      <xdr:col>6</xdr:col>
      <xdr:colOff>171450</xdr:colOff>
      <xdr:row>36</xdr:row>
      <xdr:rowOff>92075</xdr:rowOff>
    </xdr:to>
    <xdr:sp macro="" textlink="">
      <xdr:nvSpPr>
        <xdr:cNvPr id="82" name="フローチャート: 判断 81"/>
        <xdr:cNvSpPr/>
      </xdr:nvSpPr>
      <xdr:spPr>
        <a:xfrm>
          <a:off x="1270000" y="61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76852</xdr:rowOff>
    </xdr:from>
    <xdr:ext cx="762000" cy="259045"/>
    <xdr:sp macro="" textlink="">
      <xdr:nvSpPr>
        <xdr:cNvPr id="83" name="テキスト ボックス 82"/>
        <xdr:cNvSpPr txBox="1"/>
      </xdr:nvSpPr>
      <xdr:spPr>
        <a:xfrm>
          <a:off x="939800" y="624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161925</xdr:rowOff>
    </xdr:from>
    <xdr:to>
      <xdr:col>24</xdr:col>
      <xdr:colOff>76200</xdr:colOff>
      <xdr:row>38</xdr:row>
      <xdr:rowOff>92075</xdr:rowOff>
    </xdr:to>
    <xdr:sp macro="" textlink="">
      <xdr:nvSpPr>
        <xdr:cNvPr id="89" name="楕円 88"/>
        <xdr:cNvSpPr/>
      </xdr:nvSpPr>
      <xdr:spPr>
        <a:xfrm>
          <a:off x="4775200" y="650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134002</xdr:rowOff>
    </xdr:from>
    <xdr:ext cx="762000" cy="259045"/>
    <xdr:sp macro="" textlink="">
      <xdr:nvSpPr>
        <xdr:cNvPr id="90" name="人件費該当値テキスト"/>
        <xdr:cNvSpPr txBox="1"/>
      </xdr:nvSpPr>
      <xdr:spPr>
        <a:xfrm>
          <a:off x="4914900" y="647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28575</xdr:rowOff>
    </xdr:from>
    <xdr:to>
      <xdr:col>20</xdr:col>
      <xdr:colOff>38100</xdr:colOff>
      <xdr:row>35</xdr:row>
      <xdr:rowOff>130175</xdr:rowOff>
    </xdr:to>
    <xdr:sp macro="" textlink="">
      <xdr:nvSpPr>
        <xdr:cNvPr id="91" name="楕円 90"/>
        <xdr:cNvSpPr/>
      </xdr:nvSpPr>
      <xdr:spPr>
        <a:xfrm>
          <a:off x="3937000" y="602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140352</xdr:rowOff>
    </xdr:from>
    <xdr:ext cx="736600" cy="259045"/>
    <xdr:sp macro="" textlink="">
      <xdr:nvSpPr>
        <xdr:cNvPr id="92" name="テキスト ボックス 91"/>
        <xdr:cNvSpPr txBox="1"/>
      </xdr:nvSpPr>
      <xdr:spPr>
        <a:xfrm>
          <a:off x="3606800" y="5798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0</xdr:rowOff>
    </xdr:from>
    <xdr:to>
      <xdr:col>15</xdr:col>
      <xdr:colOff>149225</xdr:colOff>
      <xdr:row>35</xdr:row>
      <xdr:rowOff>101600</xdr:rowOff>
    </xdr:to>
    <xdr:sp macro="" textlink="">
      <xdr:nvSpPr>
        <xdr:cNvPr id="93" name="楕円 92"/>
        <xdr:cNvSpPr/>
      </xdr:nvSpPr>
      <xdr:spPr>
        <a:xfrm>
          <a:off x="3048000" y="600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111777</xdr:rowOff>
    </xdr:from>
    <xdr:ext cx="762000" cy="259045"/>
    <xdr:sp macro="" textlink="">
      <xdr:nvSpPr>
        <xdr:cNvPr id="94" name="テキスト ボックス 93"/>
        <xdr:cNvSpPr txBox="1"/>
      </xdr:nvSpPr>
      <xdr:spPr>
        <a:xfrm>
          <a:off x="2717800" y="576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47625</xdr:rowOff>
    </xdr:from>
    <xdr:to>
      <xdr:col>11</xdr:col>
      <xdr:colOff>60325</xdr:colOff>
      <xdr:row>35</xdr:row>
      <xdr:rowOff>149225</xdr:rowOff>
    </xdr:to>
    <xdr:sp macro="" textlink="">
      <xdr:nvSpPr>
        <xdr:cNvPr id="95" name="楕円 94"/>
        <xdr:cNvSpPr/>
      </xdr:nvSpPr>
      <xdr:spPr>
        <a:xfrm>
          <a:off x="2159000" y="604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159402</xdr:rowOff>
    </xdr:from>
    <xdr:ext cx="762000" cy="259045"/>
    <xdr:sp macro="" textlink="">
      <xdr:nvSpPr>
        <xdr:cNvPr id="96" name="テキスト ボックス 95"/>
        <xdr:cNvSpPr txBox="1"/>
      </xdr:nvSpPr>
      <xdr:spPr>
        <a:xfrm>
          <a:off x="1828800" y="5817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9525</xdr:rowOff>
    </xdr:from>
    <xdr:to>
      <xdr:col>6</xdr:col>
      <xdr:colOff>171450</xdr:colOff>
      <xdr:row>35</xdr:row>
      <xdr:rowOff>111125</xdr:rowOff>
    </xdr:to>
    <xdr:sp macro="" textlink="">
      <xdr:nvSpPr>
        <xdr:cNvPr id="97" name="楕円 96"/>
        <xdr:cNvSpPr/>
      </xdr:nvSpPr>
      <xdr:spPr>
        <a:xfrm>
          <a:off x="1270000" y="601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121302</xdr:rowOff>
    </xdr:from>
    <xdr:ext cx="762000" cy="259045"/>
    <xdr:sp macro="" textlink="">
      <xdr:nvSpPr>
        <xdr:cNvPr id="98" name="テキスト ボックス 97"/>
        <xdr:cNvSpPr txBox="1"/>
      </xdr:nvSpPr>
      <xdr:spPr>
        <a:xfrm>
          <a:off x="939800" y="577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会計年度任用職員制度の開始により、経常一般財源に占める物件費の割合が前年度より</a:t>
          </a:r>
          <a:r>
            <a:rPr kumimoji="1" lang="en-US" altLang="ja-JP" sz="1200">
              <a:latin typeface="ＭＳ Ｐゴシック" panose="020B0600070205080204" pitchFamily="50" charset="-128"/>
              <a:ea typeface="ＭＳ Ｐゴシック" panose="020B0600070205080204" pitchFamily="50" charset="-128"/>
            </a:rPr>
            <a:t>4.1</a:t>
          </a:r>
          <a:r>
            <a:rPr kumimoji="1" lang="ja-JP" altLang="en-US" sz="1200">
              <a:latin typeface="ＭＳ Ｐゴシック" panose="020B0600070205080204" pitchFamily="50" charset="-128"/>
              <a:ea typeface="ＭＳ Ｐゴシック" panose="020B0600070205080204" pitchFamily="50" charset="-128"/>
            </a:rPr>
            <a:t>％減少している。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類似団体平均より低い水準にあるが、市域が広大であり各種施設が多く、老朽化の進行による維持管理経費が増加する見込みであるため、引き続き施設の集約化や事業の見直しにより効率的な行財政運営に取り組む必要がある。</a:t>
          </a:r>
        </a:p>
      </xdr:txBody>
    </xdr:sp>
    <xdr:clientData/>
  </xdr:twoCellAnchor>
  <xdr:oneCellAnchor>
    <xdr:from>
      <xdr:col>62</xdr:col>
      <xdr:colOff>6350</xdr:colOff>
      <xdr:row>9</xdr:row>
      <xdr:rowOff>107950</xdr:rowOff>
    </xdr:from>
    <xdr:ext cx="298543" cy="225703"/>
    <xdr:sp macro="" textlink="">
      <xdr:nvSpPr>
        <xdr:cNvPr id="110" name="テキスト ボックス 109"/>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3" name="直線コネクタ 112"/>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4" name="テキスト ボックス 113"/>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5" name="直線コネクタ 114"/>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6" name="テキスト ボックス 115"/>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7" name="直線コネクタ 116"/>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8" name="テキスト ボックス 117"/>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9" name="直線コネクタ 118"/>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20" name="テキスト ボックス 119"/>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21" name="直線コネクタ 120"/>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2" name="テキスト ボックス 121"/>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62230</xdr:rowOff>
    </xdr:from>
    <xdr:to>
      <xdr:col>82</xdr:col>
      <xdr:colOff>107950</xdr:colOff>
      <xdr:row>20</xdr:row>
      <xdr:rowOff>58420</xdr:rowOff>
    </xdr:to>
    <xdr:cxnSp macro="">
      <xdr:nvCxnSpPr>
        <xdr:cNvPr id="126" name="直線コネクタ 125"/>
        <xdr:cNvCxnSpPr/>
      </xdr:nvCxnSpPr>
      <xdr:spPr>
        <a:xfrm flipV="1">
          <a:off x="16510000" y="229108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27" name="物件費最小値テキスト"/>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8" name="直線コネクタ 127"/>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148607</xdr:rowOff>
    </xdr:from>
    <xdr:ext cx="762000" cy="259045"/>
    <xdr:sp macro="" textlink="">
      <xdr:nvSpPr>
        <xdr:cNvPr id="129" name="物件費最大値テキスト"/>
        <xdr:cNvSpPr txBox="1"/>
      </xdr:nvSpPr>
      <xdr:spPr>
        <a:xfrm>
          <a:off x="16598900" y="2034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62230</xdr:rowOff>
    </xdr:from>
    <xdr:to>
      <xdr:col>82</xdr:col>
      <xdr:colOff>196850</xdr:colOff>
      <xdr:row>13</xdr:row>
      <xdr:rowOff>62230</xdr:rowOff>
    </xdr:to>
    <xdr:cxnSp macro="">
      <xdr:nvCxnSpPr>
        <xdr:cNvPr id="130" name="直線コネクタ 129"/>
        <xdr:cNvCxnSpPr/>
      </xdr:nvCxnSpPr>
      <xdr:spPr>
        <a:xfrm>
          <a:off x="16421100" y="229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127000</xdr:rowOff>
    </xdr:from>
    <xdr:to>
      <xdr:col>82</xdr:col>
      <xdr:colOff>107950</xdr:colOff>
      <xdr:row>16</xdr:row>
      <xdr:rowOff>96520</xdr:rowOff>
    </xdr:to>
    <xdr:cxnSp macro="">
      <xdr:nvCxnSpPr>
        <xdr:cNvPr id="131" name="直線コネクタ 130"/>
        <xdr:cNvCxnSpPr/>
      </xdr:nvCxnSpPr>
      <xdr:spPr>
        <a:xfrm flipV="1">
          <a:off x="15671800" y="2527300"/>
          <a:ext cx="838200" cy="3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55897</xdr:rowOff>
    </xdr:from>
    <xdr:ext cx="762000" cy="259045"/>
    <xdr:sp macro="" textlink="">
      <xdr:nvSpPr>
        <xdr:cNvPr id="132" name="物件費平均値テキスト"/>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33" name="フローチャート: 判断 132"/>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81280</xdr:rowOff>
    </xdr:from>
    <xdr:to>
      <xdr:col>78</xdr:col>
      <xdr:colOff>69850</xdr:colOff>
      <xdr:row>16</xdr:row>
      <xdr:rowOff>96520</xdr:rowOff>
    </xdr:to>
    <xdr:cxnSp macro="">
      <xdr:nvCxnSpPr>
        <xdr:cNvPr id="134" name="直線コネクタ 133"/>
        <xdr:cNvCxnSpPr/>
      </xdr:nvCxnSpPr>
      <xdr:spPr>
        <a:xfrm>
          <a:off x="14782800" y="28244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41910</xdr:rowOff>
    </xdr:from>
    <xdr:to>
      <xdr:col>78</xdr:col>
      <xdr:colOff>120650</xdr:colOff>
      <xdr:row>17</xdr:row>
      <xdr:rowOff>143510</xdr:rowOff>
    </xdr:to>
    <xdr:sp macro="" textlink="">
      <xdr:nvSpPr>
        <xdr:cNvPr id="135" name="フローチャート: 判断 134"/>
        <xdr:cNvSpPr/>
      </xdr:nvSpPr>
      <xdr:spPr>
        <a:xfrm>
          <a:off x="15621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128287</xdr:rowOff>
    </xdr:from>
    <xdr:ext cx="736600" cy="259045"/>
    <xdr:sp macro="" textlink="">
      <xdr:nvSpPr>
        <xdr:cNvPr id="136" name="テキスト ボックス 135"/>
        <xdr:cNvSpPr txBox="1"/>
      </xdr:nvSpPr>
      <xdr:spPr>
        <a:xfrm>
          <a:off x="15290800" y="304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130810</xdr:rowOff>
    </xdr:from>
    <xdr:to>
      <xdr:col>73</xdr:col>
      <xdr:colOff>180975</xdr:colOff>
      <xdr:row>16</xdr:row>
      <xdr:rowOff>81280</xdr:rowOff>
    </xdr:to>
    <xdr:cxnSp macro="">
      <xdr:nvCxnSpPr>
        <xdr:cNvPr id="137" name="直線コネクタ 136"/>
        <xdr:cNvCxnSpPr/>
      </xdr:nvCxnSpPr>
      <xdr:spPr>
        <a:xfrm>
          <a:off x="13893800" y="27025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11430</xdr:rowOff>
    </xdr:from>
    <xdr:to>
      <xdr:col>74</xdr:col>
      <xdr:colOff>31750</xdr:colOff>
      <xdr:row>17</xdr:row>
      <xdr:rowOff>113030</xdr:rowOff>
    </xdr:to>
    <xdr:sp macro="" textlink="">
      <xdr:nvSpPr>
        <xdr:cNvPr id="138" name="フローチャート: 判断 137"/>
        <xdr:cNvSpPr/>
      </xdr:nvSpPr>
      <xdr:spPr>
        <a:xfrm>
          <a:off x="14732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97807</xdr:rowOff>
    </xdr:from>
    <xdr:ext cx="762000" cy="259045"/>
    <xdr:sp macro="" textlink="">
      <xdr:nvSpPr>
        <xdr:cNvPr id="139" name="テキスト ボックス 138"/>
        <xdr:cNvSpPr txBox="1"/>
      </xdr:nvSpPr>
      <xdr:spPr>
        <a:xfrm>
          <a:off x="14401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130810</xdr:rowOff>
    </xdr:from>
    <xdr:to>
      <xdr:col>69</xdr:col>
      <xdr:colOff>92075</xdr:colOff>
      <xdr:row>15</xdr:row>
      <xdr:rowOff>146050</xdr:rowOff>
    </xdr:to>
    <xdr:cxnSp macro="">
      <xdr:nvCxnSpPr>
        <xdr:cNvPr id="140" name="直線コネクタ 139"/>
        <xdr:cNvCxnSpPr/>
      </xdr:nvCxnSpPr>
      <xdr:spPr>
        <a:xfrm flipV="1">
          <a:off x="13004800" y="27025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41" name="フローチャート: 判断 140"/>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74947</xdr:rowOff>
    </xdr:from>
    <xdr:ext cx="762000" cy="259045"/>
    <xdr:sp macro="" textlink="">
      <xdr:nvSpPr>
        <xdr:cNvPr id="142" name="テキスト ボックス 141"/>
        <xdr:cNvSpPr txBox="1"/>
      </xdr:nvSpPr>
      <xdr:spPr>
        <a:xfrm>
          <a:off x="13512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129540</xdr:rowOff>
    </xdr:from>
    <xdr:to>
      <xdr:col>65</xdr:col>
      <xdr:colOff>53975</xdr:colOff>
      <xdr:row>17</xdr:row>
      <xdr:rowOff>59690</xdr:rowOff>
    </xdr:to>
    <xdr:sp macro="" textlink="">
      <xdr:nvSpPr>
        <xdr:cNvPr id="143" name="フローチャート: 判断 142"/>
        <xdr:cNvSpPr/>
      </xdr:nvSpPr>
      <xdr:spPr>
        <a:xfrm>
          <a:off x="12954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44467</xdr:rowOff>
    </xdr:from>
    <xdr:ext cx="762000" cy="259045"/>
    <xdr:sp macro="" textlink="">
      <xdr:nvSpPr>
        <xdr:cNvPr id="144" name="テキスト ボックス 143"/>
        <xdr:cNvSpPr txBox="1"/>
      </xdr:nvSpPr>
      <xdr:spPr>
        <a:xfrm>
          <a:off x="12623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76200</xdr:rowOff>
    </xdr:from>
    <xdr:to>
      <xdr:col>82</xdr:col>
      <xdr:colOff>158750</xdr:colOff>
      <xdr:row>15</xdr:row>
      <xdr:rowOff>6350</xdr:rowOff>
    </xdr:to>
    <xdr:sp macro="" textlink="">
      <xdr:nvSpPr>
        <xdr:cNvPr id="150" name="楕円 149"/>
        <xdr:cNvSpPr/>
      </xdr:nvSpPr>
      <xdr:spPr>
        <a:xfrm>
          <a:off x="164592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92727</xdr:rowOff>
    </xdr:from>
    <xdr:ext cx="762000" cy="259045"/>
    <xdr:sp macro="" textlink="">
      <xdr:nvSpPr>
        <xdr:cNvPr id="151" name="物件費該当値テキスト"/>
        <xdr:cNvSpPr txBox="1"/>
      </xdr:nvSpPr>
      <xdr:spPr>
        <a:xfrm>
          <a:off x="165989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45720</xdr:rowOff>
    </xdr:from>
    <xdr:to>
      <xdr:col>78</xdr:col>
      <xdr:colOff>120650</xdr:colOff>
      <xdr:row>16</xdr:row>
      <xdr:rowOff>147320</xdr:rowOff>
    </xdr:to>
    <xdr:sp macro="" textlink="">
      <xdr:nvSpPr>
        <xdr:cNvPr id="152" name="楕円 151"/>
        <xdr:cNvSpPr/>
      </xdr:nvSpPr>
      <xdr:spPr>
        <a:xfrm>
          <a:off x="15621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157497</xdr:rowOff>
    </xdr:from>
    <xdr:ext cx="736600" cy="259045"/>
    <xdr:sp macro="" textlink="">
      <xdr:nvSpPr>
        <xdr:cNvPr id="153" name="テキスト ボックス 152"/>
        <xdr:cNvSpPr txBox="1"/>
      </xdr:nvSpPr>
      <xdr:spPr>
        <a:xfrm>
          <a:off x="15290800" y="2557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30480</xdr:rowOff>
    </xdr:from>
    <xdr:to>
      <xdr:col>74</xdr:col>
      <xdr:colOff>31750</xdr:colOff>
      <xdr:row>16</xdr:row>
      <xdr:rowOff>132080</xdr:rowOff>
    </xdr:to>
    <xdr:sp macro="" textlink="">
      <xdr:nvSpPr>
        <xdr:cNvPr id="154" name="楕円 153"/>
        <xdr:cNvSpPr/>
      </xdr:nvSpPr>
      <xdr:spPr>
        <a:xfrm>
          <a:off x="14732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142257</xdr:rowOff>
    </xdr:from>
    <xdr:ext cx="762000" cy="259045"/>
    <xdr:sp macro="" textlink="">
      <xdr:nvSpPr>
        <xdr:cNvPr id="155" name="テキスト ボックス 154"/>
        <xdr:cNvSpPr txBox="1"/>
      </xdr:nvSpPr>
      <xdr:spPr>
        <a:xfrm>
          <a:off x="14401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80010</xdr:rowOff>
    </xdr:from>
    <xdr:to>
      <xdr:col>69</xdr:col>
      <xdr:colOff>142875</xdr:colOff>
      <xdr:row>16</xdr:row>
      <xdr:rowOff>10160</xdr:rowOff>
    </xdr:to>
    <xdr:sp macro="" textlink="">
      <xdr:nvSpPr>
        <xdr:cNvPr id="156" name="楕円 155"/>
        <xdr:cNvSpPr/>
      </xdr:nvSpPr>
      <xdr:spPr>
        <a:xfrm>
          <a:off x="138430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20337</xdr:rowOff>
    </xdr:from>
    <xdr:ext cx="762000" cy="259045"/>
    <xdr:sp macro="" textlink="">
      <xdr:nvSpPr>
        <xdr:cNvPr id="157" name="テキスト ボックス 156"/>
        <xdr:cNvSpPr txBox="1"/>
      </xdr:nvSpPr>
      <xdr:spPr>
        <a:xfrm>
          <a:off x="13512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95250</xdr:rowOff>
    </xdr:from>
    <xdr:to>
      <xdr:col>65</xdr:col>
      <xdr:colOff>53975</xdr:colOff>
      <xdr:row>16</xdr:row>
      <xdr:rowOff>25400</xdr:rowOff>
    </xdr:to>
    <xdr:sp macro="" textlink="">
      <xdr:nvSpPr>
        <xdr:cNvPr id="158" name="楕円 157"/>
        <xdr:cNvSpPr/>
      </xdr:nvSpPr>
      <xdr:spPr>
        <a:xfrm>
          <a:off x="12954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35577</xdr:rowOff>
    </xdr:from>
    <xdr:ext cx="762000" cy="259045"/>
    <xdr:sp macro="" textlink="">
      <xdr:nvSpPr>
        <xdr:cNvPr id="159" name="テキスト ボックス 158"/>
        <xdr:cNvSpPr txBox="1"/>
      </xdr:nvSpPr>
      <xdr:spPr>
        <a:xfrm>
          <a:off x="12623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会計年度任用職員制度の開始による臨時保育士等の賃金が人件費となったことなどにより、比率は昨年度に比べ</a:t>
          </a:r>
          <a:r>
            <a:rPr kumimoji="1" lang="en-US" altLang="ja-JP" sz="1200">
              <a:latin typeface="ＭＳ Ｐゴシック" panose="020B0600070205080204" pitchFamily="50" charset="-128"/>
              <a:ea typeface="ＭＳ Ｐゴシック" panose="020B0600070205080204" pitchFamily="50" charset="-128"/>
            </a:rPr>
            <a:t>1.1</a:t>
          </a:r>
          <a:r>
            <a:rPr kumimoji="1" lang="ja-JP" altLang="en-US" sz="1200">
              <a:latin typeface="ＭＳ Ｐゴシック" panose="020B0600070205080204" pitchFamily="50" charset="-128"/>
              <a:ea typeface="ＭＳ Ｐゴシック" panose="020B0600070205080204" pitchFamily="50" charset="-128"/>
            </a:rPr>
            <a:t>％減少した。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類似団体平均より低い水準にあるものの、引き続き、生活保護費における資格審査等の適正化や就労準備支援・就労支援事業に取り組むなど、事業の見直しを進めることで財政の圧迫に歯止めをかけるよう努める。</a:t>
          </a: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167822</xdr:rowOff>
    </xdr:to>
    <xdr:cxnSp macro="">
      <xdr:nvCxnSpPr>
        <xdr:cNvPr id="189" name="直線コネクタ 188"/>
        <xdr:cNvCxnSpPr/>
      </xdr:nvCxnSpPr>
      <xdr:spPr>
        <a:xfrm flipV="1">
          <a:off x="4826000" y="90587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90"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91" name="直線コネクタ 190"/>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92"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93" name="直線コネクタ 192"/>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56</xdr:row>
      <xdr:rowOff>78015</xdr:rowOff>
    </xdr:to>
    <xdr:cxnSp macro="">
      <xdr:nvCxnSpPr>
        <xdr:cNvPr id="194" name="直線コネクタ 193"/>
        <xdr:cNvCxnSpPr/>
      </xdr:nvCxnSpPr>
      <xdr:spPr>
        <a:xfrm flipV="1">
          <a:off x="3987800" y="9499600"/>
          <a:ext cx="8382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95" name="扶助費平均値テキスト"/>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96" name="フローチャート: 判断 195"/>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29028</xdr:rowOff>
    </xdr:from>
    <xdr:to>
      <xdr:col>19</xdr:col>
      <xdr:colOff>187325</xdr:colOff>
      <xdr:row>56</xdr:row>
      <xdr:rowOff>78015</xdr:rowOff>
    </xdr:to>
    <xdr:cxnSp macro="">
      <xdr:nvCxnSpPr>
        <xdr:cNvPr id="197" name="直線コネクタ 196"/>
        <xdr:cNvCxnSpPr/>
      </xdr:nvCxnSpPr>
      <xdr:spPr>
        <a:xfrm>
          <a:off x="3098800" y="96302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68035</xdr:rowOff>
    </xdr:from>
    <xdr:to>
      <xdr:col>20</xdr:col>
      <xdr:colOff>38100</xdr:colOff>
      <xdr:row>57</xdr:row>
      <xdr:rowOff>169635</xdr:rowOff>
    </xdr:to>
    <xdr:sp macro="" textlink="">
      <xdr:nvSpPr>
        <xdr:cNvPr id="198" name="フローチャート: 判断 197"/>
        <xdr:cNvSpPr/>
      </xdr:nvSpPr>
      <xdr:spPr>
        <a:xfrm>
          <a:off x="3937000" y="984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154412</xdr:rowOff>
    </xdr:from>
    <xdr:ext cx="736600" cy="259045"/>
    <xdr:sp macro="" textlink="">
      <xdr:nvSpPr>
        <xdr:cNvPr id="199" name="テキスト ボックス 198"/>
        <xdr:cNvSpPr txBox="1"/>
      </xdr:nvSpPr>
      <xdr:spPr>
        <a:xfrm>
          <a:off x="3606800" y="9927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29028</xdr:rowOff>
    </xdr:from>
    <xdr:to>
      <xdr:col>15</xdr:col>
      <xdr:colOff>98425</xdr:colOff>
      <xdr:row>56</xdr:row>
      <xdr:rowOff>29028</xdr:rowOff>
    </xdr:to>
    <xdr:cxnSp macro="">
      <xdr:nvCxnSpPr>
        <xdr:cNvPr id="200" name="直線コネクタ 199"/>
        <xdr:cNvCxnSpPr/>
      </xdr:nvCxnSpPr>
      <xdr:spPr>
        <a:xfrm>
          <a:off x="2209800" y="96302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201" name="フローチャート: 判断 200"/>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202" name="テキスト ボックス 201"/>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135165</xdr:rowOff>
    </xdr:from>
    <xdr:to>
      <xdr:col>11</xdr:col>
      <xdr:colOff>9525</xdr:colOff>
      <xdr:row>56</xdr:row>
      <xdr:rowOff>29028</xdr:rowOff>
    </xdr:to>
    <xdr:cxnSp macro="">
      <xdr:nvCxnSpPr>
        <xdr:cNvPr id="203" name="直線コネクタ 202"/>
        <xdr:cNvCxnSpPr/>
      </xdr:nvCxnSpPr>
      <xdr:spPr>
        <a:xfrm>
          <a:off x="1320800" y="95649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204" name="フローチャート: 判断 203"/>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205" name="テキスト ボックス 204"/>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06" name="フローチャート: 判断 205"/>
        <xdr:cNvSpPr/>
      </xdr:nvSpPr>
      <xdr:spPr>
        <a:xfrm>
          <a:off x="1270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40112</xdr:rowOff>
    </xdr:from>
    <xdr:ext cx="762000" cy="259045"/>
    <xdr:sp macro="" textlink="">
      <xdr:nvSpPr>
        <xdr:cNvPr id="207" name="テキスト ボックス 206"/>
        <xdr:cNvSpPr txBox="1"/>
      </xdr:nvSpPr>
      <xdr:spPr>
        <a:xfrm>
          <a:off x="939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213" name="楕円 212"/>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35577</xdr:rowOff>
    </xdr:from>
    <xdr:ext cx="762000" cy="259045"/>
    <xdr:sp macro="" textlink="">
      <xdr:nvSpPr>
        <xdr:cNvPr id="214" name="扶助費該当値テキスト"/>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27215</xdr:rowOff>
    </xdr:from>
    <xdr:to>
      <xdr:col>20</xdr:col>
      <xdr:colOff>38100</xdr:colOff>
      <xdr:row>56</xdr:row>
      <xdr:rowOff>128815</xdr:rowOff>
    </xdr:to>
    <xdr:sp macro="" textlink="">
      <xdr:nvSpPr>
        <xdr:cNvPr id="215" name="楕円 214"/>
        <xdr:cNvSpPr/>
      </xdr:nvSpPr>
      <xdr:spPr>
        <a:xfrm>
          <a:off x="3937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138992</xdr:rowOff>
    </xdr:from>
    <xdr:ext cx="736600" cy="259045"/>
    <xdr:sp macro="" textlink="">
      <xdr:nvSpPr>
        <xdr:cNvPr id="216" name="テキスト ボックス 215"/>
        <xdr:cNvSpPr txBox="1"/>
      </xdr:nvSpPr>
      <xdr:spPr>
        <a:xfrm>
          <a:off x="3606800" y="9397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149678</xdr:rowOff>
    </xdr:from>
    <xdr:to>
      <xdr:col>15</xdr:col>
      <xdr:colOff>149225</xdr:colOff>
      <xdr:row>56</xdr:row>
      <xdr:rowOff>79828</xdr:rowOff>
    </xdr:to>
    <xdr:sp macro="" textlink="">
      <xdr:nvSpPr>
        <xdr:cNvPr id="217" name="楕円 216"/>
        <xdr:cNvSpPr/>
      </xdr:nvSpPr>
      <xdr:spPr>
        <a:xfrm>
          <a:off x="3048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90005</xdr:rowOff>
    </xdr:from>
    <xdr:ext cx="762000" cy="259045"/>
    <xdr:sp macro="" textlink="">
      <xdr:nvSpPr>
        <xdr:cNvPr id="218" name="テキスト ボックス 217"/>
        <xdr:cNvSpPr txBox="1"/>
      </xdr:nvSpPr>
      <xdr:spPr>
        <a:xfrm>
          <a:off x="2717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149678</xdr:rowOff>
    </xdr:from>
    <xdr:to>
      <xdr:col>11</xdr:col>
      <xdr:colOff>60325</xdr:colOff>
      <xdr:row>56</xdr:row>
      <xdr:rowOff>79828</xdr:rowOff>
    </xdr:to>
    <xdr:sp macro="" textlink="">
      <xdr:nvSpPr>
        <xdr:cNvPr id="219" name="楕円 218"/>
        <xdr:cNvSpPr/>
      </xdr:nvSpPr>
      <xdr:spPr>
        <a:xfrm>
          <a:off x="2159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90005</xdr:rowOff>
    </xdr:from>
    <xdr:ext cx="762000" cy="259045"/>
    <xdr:sp macro="" textlink="">
      <xdr:nvSpPr>
        <xdr:cNvPr id="220" name="テキスト ボックス 219"/>
        <xdr:cNvSpPr txBox="1"/>
      </xdr:nvSpPr>
      <xdr:spPr>
        <a:xfrm>
          <a:off x="1828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84365</xdr:rowOff>
    </xdr:from>
    <xdr:to>
      <xdr:col>6</xdr:col>
      <xdr:colOff>171450</xdr:colOff>
      <xdr:row>56</xdr:row>
      <xdr:rowOff>14515</xdr:rowOff>
    </xdr:to>
    <xdr:sp macro="" textlink="">
      <xdr:nvSpPr>
        <xdr:cNvPr id="221" name="楕円 220"/>
        <xdr:cNvSpPr/>
      </xdr:nvSpPr>
      <xdr:spPr>
        <a:xfrm>
          <a:off x="1270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24692</xdr:rowOff>
    </xdr:from>
    <xdr:ext cx="762000" cy="259045"/>
    <xdr:sp macro="" textlink="">
      <xdr:nvSpPr>
        <xdr:cNvPr id="222" name="テキスト ボックス 221"/>
        <xdr:cNvSpPr txBox="1"/>
      </xdr:nvSpPr>
      <xdr:spPr>
        <a:xfrm>
          <a:off x="939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下水道事業の公営企業化により、下水道事業の繰出金が大きく減少し、比率が前年度より</a:t>
          </a:r>
          <a:r>
            <a:rPr kumimoji="1" lang="en-US" altLang="ja-JP" sz="1200">
              <a:latin typeface="ＭＳ Ｐゴシック" panose="020B0600070205080204" pitchFamily="50" charset="-128"/>
              <a:ea typeface="ＭＳ Ｐゴシック" panose="020B0600070205080204" pitchFamily="50" charset="-128"/>
            </a:rPr>
            <a:t>8.8</a:t>
          </a:r>
          <a:r>
            <a:rPr kumimoji="1" lang="ja-JP" altLang="en-US" sz="1200">
              <a:latin typeface="ＭＳ Ｐゴシック" panose="020B0600070205080204" pitchFamily="50" charset="-128"/>
              <a:ea typeface="ＭＳ Ｐゴシック" panose="020B0600070205080204" pitchFamily="50" charset="-128"/>
            </a:rPr>
            <a:t>％減少している。これにより、類似団体平均</a:t>
          </a:r>
          <a:r>
            <a:rPr kumimoji="1" lang="en-US" altLang="ja-JP" sz="1200">
              <a:latin typeface="ＭＳ Ｐゴシック" panose="020B0600070205080204" pitchFamily="50" charset="-128"/>
              <a:ea typeface="ＭＳ Ｐゴシック" panose="020B0600070205080204" pitchFamily="50" charset="-128"/>
            </a:rPr>
            <a:t>12.9</a:t>
          </a:r>
          <a:r>
            <a:rPr kumimoji="1" lang="ja-JP" altLang="en-US" sz="1200">
              <a:latin typeface="ＭＳ Ｐゴシック" panose="020B0600070205080204" pitchFamily="50" charset="-128"/>
              <a:ea typeface="ＭＳ Ｐゴシック" panose="020B0600070205080204" pitchFamily="50" charset="-128"/>
            </a:rPr>
            <a:t>％、全国平均</a:t>
          </a:r>
          <a:r>
            <a:rPr kumimoji="1" lang="en-US" altLang="ja-JP" sz="1200">
              <a:latin typeface="ＭＳ Ｐゴシック" panose="020B0600070205080204" pitchFamily="50" charset="-128"/>
              <a:ea typeface="ＭＳ Ｐゴシック" panose="020B0600070205080204" pitchFamily="50" charset="-128"/>
            </a:rPr>
            <a:t>12.6</a:t>
          </a:r>
          <a:r>
            <a:rPr kumimoji="1" lang="ja-JP" altLang="en-US" sz="1200">
              <a:latin typeface="ＭＳ Ｐゴシック" panose="020B0600070205080204" pitchFamily="50" charset="-128"/>
              <a:ea typeface="ＭＳ Ｐゴシック" panose="020B0600070205080204" pitchFamily="50" charset="-128"/>
            </a:rPr>
            <a:t>％、兵庫県平均</a:t>
          </a:r>
          <a:r>
            <a:rPr kumimoji="1" lang="en-US" altLang="ja-JP" sz="1200">
              <a:latin typeface="ＭＳ Ｐゴシック" panose="020B0600070205080204" pitchFamily="50" charset="-128"/>
              <a:ea typeface="ＭＳ Ｐゴシック" panose="020B0600070205080204" pitchFamily="50" charset="-128"/>
            </a:rPr>
            <a:t>12.5</a:t>
          </a:r>
          <a:r>
            <a:rPr kumimoji="1" lang="ja-JP" altLang="en-US" sz="1200">
              <a:latin typeface="ＭＳ Ｐゴシック" panose="020B0600070205080204" pitchFamily="50" charset="-128"/>
              <a:ea typeface="ＭＳ Ｐゴシック" panose="020B0600070205080204" pitchFamily="50" charset="-128"/>
            </a:rPr>
            <a:t>％のいずれも下回っている。</a:t>
          </a:r>
          <a:endParaRPr kumimoji="1" lang="en-US" altLang="ja-JP" sz="12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27940</xdr:rowOff>
    </xdr:from>
    <xdr:to>
      <xdr:col>82</xdr:col>
      <xdr:colOff>107950</xdr:colOff>
      <xdr:row>61</xdr:row>
      <xdr:rowOff>138430</xdr:rowOff>
    </xdr:to>
    <xdr:cxnSp macro="">
      <xdr:nvCxnSpPr>
        <xdr:cNvPr id="250" name="直線コネクタ 249"/>
        <xdr:cNvCxnSpPr/>
      </xdr:nvCxnSpPr>
      <xdr:spPr>
        <a:xfrm flipV="1">
          <a:off x="16510000" y="928624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51"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2" name="直線コネクタ 251"/>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114317</xdr:rowOff>
    </xdr:from>
    <xdr:ext cx="762000" cy="259045"/>
    <xdr:sp macro="" textlink="">
      <xdr:nvSpPr>
        <xdr:cNvPr id="253" name="その他最大値テキスト"/>
        <xdr:cNvSpPr txBox="1"/>
      </xdr:nvSpPr>
      <xdr:spPr>
        <a:xfrm>
          <a:off x="16598900" y="902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27940</xdr:rowOff>
    </xdr:from>
    <xdr:to>
      <xdr:col>82</xdr:col>
      <xdr:colOff>196850</xdr:colOff>
      <xdr:row>54</xdr:row>
      <xdr:rowOff>27940</xdr:rowOff>
    </xdr:to>
    <xdr:cxnSp macro="">
      <xdr:nvCxnSpPr>
        <xdr:cNvPr id="254" name="直線コネクタ 253"/>
        <xdr:cNvCxnSpPr/>
      </xdr:nvCxnSpPr>
      <xdr:spPr>
        <a:xfrm>
          <a:off x="16421100" y="9286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24130</xdr:rowOff>
    </xdr:from>
    <xdr:to>
      <xdr:col>82</xdr:col>
      <xdr:colOff>107950</xdr:colOff>
      <xdr:row>59</xdr:row>
      <xdr:rowOff>8890</xdr:rowOff>
    </xdr:to>
    <xdr:cxnSp macro="">
      <xdr:nvCxnSpPr>
        <xdr:cNvPr id="255" name="直線コネクタ 254"/>
        <xdr:cNvCxnSpPr/>
      </xdr:nvCxnSpPr>
      <xdr:spPr>
        <a:xfrm flipV="1">
          <a:off x="15671800" y="9453880"/>
          <a:ext cx="838200" cy="670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2557</xdr:rowOff>
    </xdr:from>
    <xdr:ext cx="762000" cy="259045"/>
    <xdr:sp macro="" textlink="">
      <xdr:nvSpPr>
        <xdr:cNvPr id="256" name="その他平均値テキスト"/>
        <xdr:cNvSpPr txBox="1"/>
      </xdr:nvSpPr>
      <xdr:spPr>
        <a:xfrm>
          <a:off x="16598900" y="960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7" name="フローチャート: 判断 256"/>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149860</xdr:rowOff>
    </xdr:from>
    <xdr:to>
      <xdr:col>78</xdr:col>
      <xdr:colOff>69850</xdr:colOff>
      <xdr:row>59</xdr:row>
      <xdr:rowOff>8890</xdr:rowOff>
    </xdr:to>
    <xdr:cxnSp macro="">
      <xdr:nvCxnSpPr>
        <xdr:cNvPr id="258" name="直線コネクタ 257"/>
        <xdr:cNvCxnSpPr/>
      </xdr:nvCxnSpPr>
      <xdr:spPr>
        <a:xfrm>
          <a:off x="14782800" y="100939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160020</xdr:rowOff>
    </xdr:from>
    <xdr:to>
      <xdr:col>78</xdr:col>
      <xdr:colOff>120650</xdr:colOff>
      <xdr:row>57</xdr:row>
      <xdr:rowOff>90170</xdr:rowOff>
    </xdr:to>
    <xdr:sp macro="" textlink="">
      <xdr:nvSpPr>
        <xdr:cNvPr id="259" name="フローチャート: 判断 258"/>
        <xdr:cNvSpPr/>
      </xdr:nvSpPr>
      <xdr:spPr>
        <a:xfrm>
          <a:off x="15621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100347</xdr:rowOff>
    </xdr:from>
    <xdr:ext cx="736600" cy="259045"/>
    <xdr:sp macro="" textlink="">
      <xdr:nvSpPr>
        <xdr:cNvPr id="260" name="テキスト ボックス 259"/>
        <xdr:cNvSpPr txBox="1"/>
      </xdr:nvSpPr>
      <xdr:spPr>
        <a:xfrm>
          <a:off x="15290800" y="953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111760</xdr:rowOff>
    </xdr:from>
    <xdr:to>
      <xdr:col>73</xdr:col>
      <xdr:colOff>180975</xdr:colOff>
      <xdr:row>58</xdr:row>
      <xdr:rowOff>149860</xdr:rowOff>
    </xdr:to>
    <xdr:cxnSp macro="">
      <xdr:nvCxnSpPr>
        <xdr:cNvPr id="261" name="直線コネクタ 260"/>
        <xdr:cNvCxnSpPr/>
      </xdr:nvCxnSpPr>
      <xdr:spPr>
        <a:xfrm>
          <a:off x="13893800" y="100558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62" name="フローチャート: 判断 261"/>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161307</xdr:rowOff>
    </xdr:from>
    <xdr:ext cx="762000" cy="259045"/>
    <xdr:sp macro="" textlink="">
      <xdr:nvSpPr>
        <xdr:cNvPr id="263" name="テキスト ボックス 262"/>
        <xdr:cNvSpPr txBox="1"/>
      </xdr:nvSpPr>
      <xdr:spPr>
        <a:xfrm>
          <a:off x="14401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168910</xdr:rowOff>
    </xdr:from>
    <xdr:to>
      <xdr:col>69</xdr:col>
      <xdr:colOff>92075</xdr:colOff>
      <xdr:row>58</xdr:row>
      <xdr:rowOff>111760</xdr:rowOff>
    </xdr:to>
    <xdr:cxnSp macro="">
      <xdr:nvCxnSpPr>
        <xdr:cNvPr id="264" name="直線コネクタ 263"/>
        <xdr:cNvCxnSpPr/>
      </xdr:nvCxnSpPr>
      <xdr:spPr>
        <a:xfrm>
          <a:off x="13004800" y="99415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72390</xdr:rowOff>
    </xdr:from>
    <xdr:to>
      <xdr:col>69</xdr:col>
      <xdr:colOff>142875</xdr:colOff>
      <xdr:row>58</xdr:row>
      <xdr:rowOff>2540</xdr:rowOff>
    </xdr:to>
    <xdr:sp macro="" textlink="">
      <xdr:nvSpPr>
        <xdr:cNvPr id="265" name="フローチャート: 判断 264"/>
        <xdr:cNvSpPr/>
      </xdr:nvSpPr>
      <xdr:spPr>
        <a:xfrm>
          <a:off x="13843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12717</xdr:rowOff>
    </xdr:from>
    <xdr:ext cx="762000" cy="259045"/>
    <xdr:sp macro="" textlink="">
      <xdr:nvSpPr>
        <xdr:cNvPr id="266" name="テキスト ボックス 265"/>
        <xdr:cNvSpPr txBox="1"/>
      </xdr:nvSpPr>
      <xdr:spPr>
        <a:xfrm>
          <a:off x="135128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102870</xdr:rowOff>
    </xdr:from>
    <xdr:to>
      <xdr:col>65</xdr:col>
      <xdr:colOff>53975</xdr:colOff>
      <xdr:row>58</xdr:row>
      <xdr:rowOff>33020</xdr:rowOff>
    </xdr:to>
    <xdr:sp macro="" textlink="">
      <xdr:nvSpPr>
        <xdr:cNvPr id="267" name="フローチャート: 判断 266"/>
        <xdr:cNvSpPr/>
      </xdr:nvSpPr>
      <xdr:spPr>
        <a:xfrm>
          <a:off x="12954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43197</xdr:rowOff>
    </xdr:from>
    <xdr:ext cx="762000" cy="259045"/>
    <xdr:sp macro="" textlink="">
      <xdr:nvSpPr>
        <xdr:cNvPr id="268" name="テキスト ボックス 267"/>
        <xdr:cNvSpPr txBox="1"/>
      </xdr:nvSpPr>
      <xdr:spPr>
        <a:xfrm>
          <a:off x="12623800" y="964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144780</xdr:rowOff>
    </xdr:from>
    <xdr:to>
      <xdr:col>82</xdr:col>
      <xdr:colOff>158750</xdr:colOff>
      <xdr:row>55</xdr:row>
      <xdr:rowOff>74930</xdr:rowOff>
    </xdr:to>
    <xdr:sp macro="" textlink="">
      <xdr:nvSpPr>
        <xdr:cNvPr id="274" name="楕円 273"/>
        <xdr:cNvSpPr/>
      </xdr:nvSpPr>
      <xdr:spPr>
        <a:xfrm>
          <a:off x="164592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161307</xdr:rowOff>
    </xdr:from>
    <xdr:ext cx="762000" cy="259045"/>
    <xdr:sp macro="" textlink="">
      <xdr:nvSpPr>
        <xdr:cNvPr id="275" name="その他該当値テキスト"/>
        <xdr:cNvSpPr txBox="1"/>
      </xdr:nvSpPr>
      <xdr:spPr>
        <a:xfrm>
          <a:off x="165989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129540</xdr:rowOff>
    </xdr:from>
    <xdr:to>
      <xdr:col>78</xdr:col>
      <xdr:colOff>120650</xdr:colOff>
      <xdr:row>59</xdr:row>
      <xdr:rowOff>59690</xdr:rowOff>
    </xdr:to>
    <xdr:sp macro="" textlink="">
      <xdr:nvSpPr>
        <xdr:cNvPr id="276" name="楕円 275"/>
        <xdr:cNvSpPr/>
      </xdr:nvSpPr>
      <xdr:spPr>
        <a:xfrm>
          <a:off x="15621000" y="1007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44467</xdr:rowOff>
    </xdr:from>
    <xdr:ext cx="736600" cy="259045"/>
    <xdr:sp macro="" textlink="">
      <xdr:nvSpPr>
        <xdr:cNvPr id="277" name="テキスト ボックス 276"/>
        <xdr:cNvSpPr txBox="1"/>
      </xdr:nvSpPr>
      <xdr:spPr>
        <a:xfrm>
          <a:off x="15290800" y="1016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99060</xdr:rowOff>
    </xdr:from>
    <xdr:to>
      <xdr:col>74</xdr:col>
      <xdr:colOff>31750</xdr:colOff>
      <xdr:row>59</xdr:row>
      <xdr:rowOff>29210</xdr:rowOff>
    </xdr:to>
    <xdr:sp macro="" textlink="">
      <xdr:nvSpPr>
        <xdr:cNvPr id="278" name="楕円 277"/>
        <xdr:cNvSpPr/>
      </xdr:nvSpPr>
      <xdr:spPr>
        <a:xfrm>
          <a:off x="14732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13987</xdr:rowOff>
    </xdr:from>
    <xdr:ext cx="762000" cy="259045"/>
    <xdr:sp macro="" textlink="">
      <xdr:nvSpPr>
        <xdr:cNvPr id="279" name="テキスト ボックス 278"/>
        <xdr:cNvSpPr txBox="1"/>
      </xdr:nvSpPr>
      <xdr:spPr>
        <a:xfrm>
          <a:off x="144018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60960</xdr:rowOff>
    </xdr:from>
    <xdr:to>
      <xdr:col>69</xdr:col>
      <xdr:colOff>142875</xdr:colOff>
      <xdr:row>58</xdr:row>
      <xdr:rowOff>162560</xdr:rowOff>
    </xdr:to>
    <xdr:sp macro="" textlink="">
      <xdr:nvSpPr>
        <xdr:cNvPr id="280" name="楕円 279"/>
        <xdr:cNvSpPr/>
      </xdr:nvSpPr>
      <xdr:spPr>
        <a:xfrm>
          <a:off x="138430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147337</xdr:rowOff>
    </xdr:from>
    <xdr:ext cx="762000" cy="259045"/>
    <xdr:sp macro="" textlink="">
      <xdr:nvSpPr>
        <xdr:cNvPr id="281" name="テキスト ボックス 280"/>
        <xdr:cNvSpPr txBox="1"/>
      </xdr:nvSpPr>
      <xdr:spPr>
        <a:xfrm>
          <a:off x="13512800" y="1009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118110</xdr:rowOff>
    </xdr:from>
    <xdr:to>
      <xdr:col>65</xdr:col>
      <xdr:colOff>53975</xdr:colOff>
      <xdr:row>58</xdr:row>
      <xdr:rowOff>48260</xdr:rowOff>
    </xdr:to>
    <xdr:sp macro="" textlink="">
      <xdr:nvSpPr>
        <xdr:cNvPr id="282" name="楕円 281"/>
        <xdr:cNvSpPr/>
      </xdr:nvSpPr>
      <xdr:spPr>
        <a:xfrm>
          <a:off x="12954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33037</xdr:rowOff>
    </xdr:from>
    <xdr:ext cx="762000" cy="259045"/>
    <xdr:sp macro="" textlink="">
      <xdr:nvSpPr>
        <xdr:cNvPr id="283" name="テキスト ボックス 282"/>
        <xdr:cNvSpPr txBox="1"/>
      </xdr:nvSpPr>
      <xdr:spPr>
        <a:xfrm>
          <a:off x="126238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特別定額給付金事業や下水道事業の公営企業化による補助金の増により、比率が前年度より</a:t>
          </a:r>
          <a:r>
            <a:rPr kumimoji="1" lang="en-US" altLang="ja-JP" sz="1200">
              <a:latin typeface="ＭＳ Ｐゴシック" panose="020B0600070205080204" pitchFamily="50" charset="-128"/>
              <a:ea typeface="ＭＳ Ｐゴシック" panose="020B0600070205080204" pitchFamily="50" charset="-128"/>
            </a:rPr>
            <a:t>7.8</a:t>
          </a:r>
          <a:r>
            <a:rPr kumimoji="1" lang="ja-JP" altLang="en-US" sz="1200">
              <a:latin typeface="ＭＳ Ｐゴシック" panose="020B0600070205080204" pitchFamily="50" charset="-128"/>
              <a:ea typeface="ＭＳ Ｐゴシック" panose="020B0600070205080204" pitchFamily="50" charset="-128"/>
            </a:rPr>
            <a:t>％増加している。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公営企業に対する補助については、経営戦略や新公立病院改革プランに基づく施策のなかで、一般会計負担を抑制し適切な補助額となるよう見直しを行うとともに、その他の補助金についてもその効果を踏まえ見直しを行う。</a:t>
          </a: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41</xdr:row>
      <xdr:rowOff>37846</xdr:rowOff>
    </xdr:to>
    <xdr:cxnSp macro="">
      <xdr:nvCxnSpPr>
        <xdr:cNvPr id="308" name="直線コネクタ 307"/>
        <xdr:cNvCxnSpPr/>
      </xdr:nvCxnSpPr>
      <xdr:spPr>
        <a:xfrm flipV="1">
          <a:off x="16510000" y="5869432"/>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9923</xdr:rowOff>
    </xdr:from>
    <xdr:ext cx="762000" cy="259045"/>
    <xdr:sp macro="" textlink="">
      <xdr:nvSpPr>
        <xdr:cNvPr id="309" name="補助費等最小値テキスト"/>
        <xdr:cNvSpPr txBox="1"/>
      </xdr:nvSpPr>
      <xdr:spPr>
        <a:xfrm>
          <a:off x="16598900" y="70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37846</xdr:rowOff>
    </xdr:from>
    <xdr:to>
      <xdr:col>82</xdr:col>
      <xdr:colOff>196850</xdr:colOff>
      <xdr:row>41</xdr:row>
      <xdr:rowOff>37846</xdr:rowOff>
    </xdr:to>
    <xdr:cxnSp macro="">
      <xdr:nvCxnSpPr>
        <xdr:cNvPr id="310" name="直線コネクタ 309"/>
        <xdr:cNvCxnSpPr/>
      </xdr:nvCxnSpPr>
      <xdr:spPr>
        <a:xfrm>
          <a:off x="16421100" y="706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11" name="補助費等最大値テキスト"/>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12" name="直線コネクタ 311"/>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120142</xdr:rowOff>
    </xdr:from>
    <xdr:to>
      <xdr:col>82</xdr:col>
      <xdr:colOff>107950</xdr:colOff>
      <xdr:row>39</xdr:row>
      <xdr:rowOff>133858</xdr:rowOff>
    </xdr:to>
    <xdr:cxnSp macro="">
      <xdr:nvCxnSpPr>
        <xdr:cNvPr id="313" name="直線コネクタ 312"/>
        <xdr:cNvCxnSpPr/>
      </xdr:nvCxnSpPr>
      <xdr:spPr>
        <a:xfrm>
          <a:off x="15671800" y="6463792"/>
          <a:ext cx="838200" cy="35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31005</xdr:rowOff>
    </xdr:from>
    <xdr:ext cx="762000" cy="259045"/>
    <xdr:sp macro="" textlink="">
      <xdr:nvSpPr>
        <xdr:cNvPr id="314" name="補助費等平均値テキスト"/>
        <xdr:cNvSpPr txBox="1"/>
      </xdr:nvSpPr>
      <xdr:spPr>
        <a:xfrm>
          <a:off x="16598900" y="6203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15" name="フローチャート: 判断 314"/>
        <xdr:cNvSpPr/>
      </xdr:nvSpPr>
      <xdr:spPr>
        <a:xfrm>
          <a:off x="164592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115570</xdr:rowOff>
    </xdr:from>
    <xdr:to>
      <xdr:col>78</xdr:col>
      <xdr:colOff>69850</xdr:colOff>
      <xdr:row>37</xdr:row>
      <xdr:rowOff>120142</xdr:rowOff>
    </xdr:to>
    <xdr:cxnSp macro="">
      <xdr:nvCxnSpPr>
        <xdr:cNvPr id="316" name="直線コネクタ 315"/>
        <xdr:cNvCxnSpPr/>
      </xdr:nvCxnSpPr>
      <xdr:spPr>
        <a:xfrm>
          <a:off x="14782800" y="64592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7" name="フローチャート: 判断 316"/>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71391</xdr:rowOff>
    </xdr:from>
    <xdr:ext cx="736600" cy="259045"/>
    <xdr:sp macro="" textlink="">
      <xdr:nvSpPr>
        <xdr:cNvPr id="318" name="テキスト ボックス 317"/>
        <xdr:cNvSpPr txBox="1"/>
      </xdr:nvSpPr>
      <xdr:spPr>
        <a:xfrm>
          <a:off x="15290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106426</xdr:rowOff>
    </xdr:from>
    <xdr:to>
      <xdr:col>73</xdr:col>
      <xdr:colOff>180975</xdr:colOff>
      <xdr:row>37</xdr:row>
      <xdr:rowOff>115570</xdr:rowOff>
    </xdr:to>
    <xdr:cxnSp macro="">
      <xdr:nvCxnSpPr>
        <xdr:cNvPr id="319" name="直線コネクタ 318"/>
        <xdr:cNvCxnSpPr/>
      </xdr:nvCxnSpPr>
      <xdr:spPr>
        <a:xfrm>
          <a:off x="13893800" y="64500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20" name="フローチャート: 判断 319"/>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43959</xdr:rowOff>
    </xdr:from>
    <xdr:ext cx="762000" cy="259045"/>
    <xdr:sp macro="" textlink="">
      <xdr:nvSpPr>
        <xdr:cNvPr id="321" name="テキスト ボックス 320"/>
        <xdr:cNvSpPr txBox="1"/>
      </xdr:nvSpPr>
      <xdr:spPr>
        <a:xfrm>
          <a:off x="14401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106426</xdr:rowOff>
    </xdr:from>
    <xdr:to>
      <xdr:col>69</xdr:col>
      <xdr:colOff>92075</xdr:colOff>
      <xdr:row>37</xdr:row>
      <xdr:rowOff>143002</xdr:rowOff>
    </xdr:to>
    <xdr:cxnSp macro="">
      <xdr:nvCxnSpPr>
        <xdr:cNvPr id="322" name="直線コネクタ 321"/>
        <xdr:cNvCxnSpPr/>
      </xdr:nvCxnSpPr>
      <xdr:spPr>
        <a:xfrm flipV="1">
          <a:off x="13004800" y="64500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94488</xdr:rowOff>
    </xdr:from>
    <xdr:to>
      <xdr:col>69</xdr:col>
      <xdr:colOff>142875</xdr:colOff>
      <xdr:row>37</xdr:row>
      <xdr:rowOff>24638</xdr:rowOff>
    </xdr:to>
    <xdr:sp macro="" textlink="">
      <xdr:nvSpPr>
        <xdr:cNvPr id="323" name="フローチャート: 判断 322"/>
        <xdr:cNvSpPr/>
      </xdr:nvSpPr>
      <xdr:spPr>
        <a:xfrm>
          <a:off x="13843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34815</xdr:rowOff>
    </xdr:from>
    <xdr:ext cx="762000" cy="259045"/>
    <xdr:sp macro="" textlink="">
      <xdr:nvSpPr>
        <xdr:cNvPr id="324" name="テキスト ボックス 323"/>
        <xdr:cNvSpPr txBox="1"/>
      </xdr:nvSpPr>
      <xdr:spPr>
        <a:xfrm>
          <a:off x="13512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25" name="フローチャート: 判断 324"/>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25671</xdr:rowOff>
    </xdr:from>
    <xdr:ext cx="762000" cy="259045"/>
    <xdr:sp macro="" textlink="">
      <xdr:nvSpPr>
        <xdr:cNvPr id="326" name="テキスト ボックス 325"/>
        <xdr:cNvSpPr txBox="1"/>
      </xdr:nvSpPr>
      <xdr:spPr>
        <a:xfrm>
          <a:off x="12623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83058</xdr:rowOff>
    </xdr:from>
    <xdr:to>
      <xdr:col>82</xdr:col>
      <xdr:colOff>158750</xdr:colOff>
      <xdr:row>40</xdr:row>
      <xdr:rowOff>13208</xdr:rowOff>
    </xdr:to>
    <xdr:sp macro="" textlink="">
      <xdr:nvSpPr>
        <xdr:cNvPr id="332" name="楕円 331"/>
        <xdr:cNvSpPr/>
      </xdr:nvSpPr>
      <xdr:spPr>
        <a:xfrm>
          <a:off x="16459200" y="676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55135</xdr:rowOff>
    </xdr:from>
    <xdr:ext cx="762000" cy="259045"/>
    <xdr:sp macro="" textlink="">
      <xdr:nvSpPr>
        <xdr:cNvPr id="333" name="補助費等該当値テキスト"/>
        <xdr:cNvSpPr txBox="1"/>
      </xdr:nvSpPr>
      <xdr:spPr>
        <a:xfrm>
          <a:off x="165989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69342</xdr:rowOff>
    </xdr:from>
    <xdr:to>
      <xdr:col>78</xdr:col>
      <xdr:colOff>120650</xdr:colOff>
      <xdr:row>37</xdr:row>
      <xdr:rowOff>170942</xdr:rowOff>
    </xdr:to>
    <xdr:sp macro="" textlink="">
      <xdr:nvSpPr>
        <xdr:cNvPr id="334" name="楕円 333"/>
        <xdr:cNvSpPr/>
      </xdr:nvSpPr>
      <xdr:spPr>
        <a:xfrm>
          <a:off x="15621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155719</xdr:rowOff>
    </xdr:from>
    <xdr:ext cx="736600" cy="259045"/>
    <xdr:sp macro="" textlink="">
      <xdr:nvSpPr>
        <xdr:cNvPr id="335" name="テキスト ボックス 334"/>
        <xdr:cNvSpPr txBox="1"/>
      </xdr:nvSpPr>
      <xdr:spPr>
        <a:xfrm>
          <a:off x="15290800" y="6499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64770</xdr:rowOff>
    </xdr:from>
    <xdr:to>
      <xdr:col>74</xdr:col>
      <xdr:colOff>31750</xdr:colOff>
      <xdr:row>37</xdr:row>
      <xdr:rowOff>166370</xdr:rowOff>
    </xdr:to>
    <xdr:sp macro="" textlink="">
      <xdr:nvSpPr>
        <xdr:cNvPr id="336" name="楕円 335"/>
        <xdr:cNvSpPr/>
      </xdr:nvSpPr>
      <xdr:spPr>
        <a:xfrm>
          <a:off x="14732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151147</xdr:rowOff>
    </xdr:from>
    <xdr:ext cx="762000" cy="259045"/>
    <xdr:sp macro="" textlink="">
      <xdr:nvSpPr>
        <xdr:cNvPr id="337" name="テキスト ボックス 336"/>
        <xdr:cNvSpPr txBox="1"/>
      </xdr:nvSpPr>
      <xdr:spPr>
        <a:xfrm>
          <a:off x="14401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55626</xdr:rowOff>
    </xdr:from>
    <xdr:to>
      <xdr:col>69</xdr:col>
      <xdr:colOff>142875</xdr:colOff>
      <xdr:row>37</xdr:row>
      <xdr:rowOff>157226</xdr:rowOff>
    </xdr:to>
    <xdr:sp macro="" textlink="">
      <xdr:nvSpPr>
        <xdr:cNvPr id="338" name="楕円 337"/>
        <xdr:cNvSpPr/>
      </xdr:nvSpPr>
      <xdr:spPr>
        <a:xfrm>
          <a:off x="13843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142003</xdr:rowOff>
    </xdr:from>
    <xdr:ext cx="762000" cy="259045"/>
    <xdr:sp macro="" textlink="">
      <xdr:nvSpPr>
        <xdr:cNvPr id="339" name="テキスト ボックス 338"/>
        <xdr:cNvSpPr txBox="1"/>
      </xdr:nvSpPr>
      <xdr:spPr>
        <a:xfrm>
          <a:off x="13512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92202</xdr:rowOff>
    </xdr:from>
    <xdr:to>
      <xdr:col>65</xdr:col>
      <xdr:colOff>53975</xdr:colOff>
      <xdr:row>38</xdr:row>
      <xdr:rowOff>22352</xdr:rowOff>
    </xdr:to>
    <xdr:sp macro="" textlink="">
      <xdr:nvSpPr>
        <xdr:cNvPr id="340" name="楕円 339"/>
        <xdr:cNvSpPr/>
      </xdr:nvSpPr>
      <xdr:spPr>
        <a:xfrm>
          <a:off x="12954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7129</xdr:rowOff>
    </xdr:from>
    <xdr:ext cx="762000" cy="259045"/>
    <xdr:sp macro="" textlink="">
      <xdr:nvSpPr>
        <xdr:cNvPr id="341" name="テキスト ボックス 340"/>
        <xdr:cNvSpPr txBox="1"/>
      </xdr:nvSpPr>
      <xdr:spPr>
        <a:xfrm>
          <a:off x="12623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積極的な繰上償還の継続実施により、比率は減少傾向である。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しかしながら、財政力指数が低く、広大な市域の生活基盤の整備には起債の依存度が高いことから、引き続き繰上償還の実施、予算編成及び実施計画における事業の整理などにより、公債費の抑制に向けた財政運営に努める。</a:t>
          </a: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81</xdr:row>
      <xdr:rowOff>153670</xdr:rowOff>
    </xdr:to>
    <xdr:cxnSp macro="">
      <xdr:nvCxnSpPr>
        <xdr:cNvPr id="369" name="直線コネクタ 368"/>
        <xdr:cNvCxnSpPr/>
      </xdr:nvCxnSpPr>
      <xdr:spPr>
        <a:xfrm flipV="1">
          <a:off x="4826000" y="126771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125747</xdr:rowOff>
    </xdr:from>
    <xdr:ext cx="762000" cy="259045"/>
    <xdr:sp macro="" textlink="">
      <xdr:nvSpPr>
        <xdr:cNvPr id="370" name="公債費最小値テキスト"/>
        <xdr:cNvSpPr txBox="1"/>
      </xdr:nvSpPr>
      <xdr:spPr>
        <a:xfrm>
          <a:off x="4914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153670</xdr:rowOff>
    </xdr:from>
    <xdr:to>
      <xdr:col>24</xdr:col>
      <xdr:colOff>114300</xdr:colOff>
      <xdr:row>81</xdr:row>
      <xdr:rowOff>153670</xdr:rowOff>
    </xdr:to>
    <xdr:cxnSp macro="">
      <xdr:nvCxnSpPr>
        <xdr:cNvPr id="371" name="直線コネクタ 370"/>
        <xdr:cNvCxnSpPr/>
      </xdr:nvCxnSpPr>
      <xdr:spPr>
        <a:xfrm>
          <a:off x="4737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72" name="公債費最大値テキスト"/>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73" name="直線コネクタ 372"/>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161289</xdr:rowOff>
    </xdr:from>
    <xdr:to>
      <xdr:col>24</xdr:col>
      <xdr:colOff>25400</xdr:colOff>
      <xdr:row>78</xdr:row>
      <xdr:rowOff>50800</xdr:rowOff>
    </xdr:to>
    <xdr:cxnSp macro="">
      <xdr:nvCxnSpPr>
        <xdr:cNvPr id="374" name="直線コネクタ 373"/>
        <xdr:cNvCxnSpPr/>
      </xdr:nvCxnSpPr>
      <xdr:spPr>
        <a:xfrm flipV="1">
          <a:off x="3987800" y="13362939"/>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158766</xdr:rowOff>
    </xdr:from>
    <xdr:ext cx="762000" cy="259045"/>
    <xdr:sp macro="" textlink="">
      <xdr:nvSpPr>
        <xdr:cNvPr id="375" name="公債費平均値テキスト"/>
        <xdr:cNvSpPr txBox="1"/>
      </xdr:nvSpPr>
      <xdr:spPr>
        <a:xfrm>
          <a:off x="4914900" y="13360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15239</xdr:rowOff>
    </xdr:from>
    <xdr:to>
      <xdr:col>24</xdr:col>
      <xdr:colOff>76200</xdr:colOff>
      <xdr:row>78</xdr:row>
      <xdr:rowOff>116839</xdr:rowOff>
    </xdr:to>
    <xdr:sp macro="" textlink="">
      <xdr:nvSpPr>
        <xdr:cNvPr id="376" name="フローチャート: 判断 375"/>
        <xdr:cNvSpPr/>
      </xdr:nvSpPr>
      <xdr:spPr>
        <a:xfrm>
          <a:off x="47752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43180</xdr:rowOff>
    </xdr:from>
    <xdr:to>
      <xdr:col>19</xdr:col>
      <xdr:colOff>187325</xdr:colOff>
      <xdr:row>78</xdr:row>
      <xdr:rowOff>50800</xdr:rowOff>
    </xdr:to>
    <xdr:cxnSp macro="">
      <xdr:nvCxnSpPr>
        <xdr:cNvPr id="377" name="直線コネクタ 376"/>
        <xdr:cNvCxnSpPr/>
      </xdr:nvCxnSpPr>
      <xdr:spPr>
        <a:xfrm>
          <a:off x="3098800" y="13416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15239</xdr:rowOff>
    </xdr:from>
    <xdr:to>
      <xdr:col>20</xdr:col>
      <xdr:colOff>38100</xdr:colOff>
      <xdr:row>78</xdr:row>
      <xdr:rowOff>116839</xdr:rowOff>
    </xdr:to>
    <xdr:sp macro="" textlink="">
      <xdr:nvSpPr>
        <xdr:cNvPr id="378" name="フローチャート: 判断 377"/>
        <xdr:cNvSpPr/>
      </xdr:nvSpPr>
      <xdr:spPr>
        <a:xfrm>
          <a:off x="39370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101616</xdr:rowOff>
    </xdr:from>
    <xdr:ext cx="736600" cy="259045"/>
    <xdr:sp macro="" textlink="">
      <xdr:nvSpPr>
        <xdr:cNvPr id="379" name="テキスト ボックス 378"/>
        <xdr:cNvSpPr txBox="1"/>
      </xdr:nvSpPr>
      <xdr:spPr>
        <a:xfrm>
          <a:off x="3606800" y="13474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43180</xdr:rowOff>
    </xdr:from>
    <xdr:to>
      <xdr:col>15</xdr:col>
      <xdr:colOff>98425</xdr:colOff>
      <xdr:row>78</xdr:row>
      <xdr:rowOff>119380</xdr:rowOff>
    </xdr:to>
    <xdr:cxnSp macro="">
      <xdr:nvCxnSpPr>
        <xdr:cNvPr id="380" name="直線コネクタ 379"/>
        <xdr:cNvCxnSpPr/>
      </xdr:nvCxnSpPr>
      <xdr:spPr>
        <a:xfrm flipV="1">
          <a:off x="2209800" y="134162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0</xdr:rowOff>
    </xdr:from>
    <xdr:to>
      <xdr:col>15</xdr:col>
      <xdr:colOff>149225</xdr:colOff>
      <xdr:row>78</xdr:row>
      <xdr:rowOff>101600</xdr:rowOff>
    </xdr:to>
    <xdr:sp macro="" textlink="">
      <xdr:nvSpPr>
        <xdr:cNvPr id="381" name="フローチャート: 判断 380"/>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86377</xdr:rowOff>
    </xdr:from>
    <xdr:ext cx="762000" cy="259045"/>
    <xdr:sp macro="" textlink="">
      <xdr:nvSpPr>
        <xdr:cNvPr id="382" name="テキスト ボックス 381"/>
        <xdr:cNvSpPr txBox="1"/>
      </xdr:nvSpPr>
      <xdr:spPr>
        <a:xfrm>
          <a:off x="2717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119380</xdr:rowOff>
    </xdr:from>
    <xdr:to>
      <xdr:col>11</xdr:col>
      <xdr:colOff>9525</xdr:colOff>
      <xdr:row>79</xdr:row>
      <xdr:rowOff>146050</xdr:rowOff>
    </xdr:to>
    <xdr:cxnSp macro="">
      <xdr:nvCxnSpPr>
        <xdr:cNvPr id="383" name="直線コネクタ 382"/>
        <xdr:cNvCxnSpPr/>
      </xdr:nvCxnSpPr>
      <xdr:spPr>
        <a:xfrm flipV="1">
          <a:off x="1320800" y="1349248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22861</xdr:rowOff>
    </xdr:from>
    <xdr:to>
      <xdr:col>11</xdr:col>
      <xdr:colOff>60325</xdr:colOff>
      <xdr:row>78</xdr:row>
      <xdr:rowOff>124461</xdr:rowOff>
    </xdr:to>
    <xdr:sp macro="" textlink="">
      <xdr:nvSpPr>
        <xdr:cNvPr id="384" name="フローチャート: 判断 383"/>
        <xdr:cNvSpPr/>
      </xdr:nvSpPr>
      <xdr:spPr>
        <a:xfrm>
          <a:off x="2159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134638</xdr:rowOff>
    </xdr:from>
    <xdr:ext cx="762000" cy="259045"/>
    <xdr:sp macro="" textlink="">
      <xdr:nvSpPr>
        <xdr:cNvPr id="385" name="テキスト ボックス 384"/>
        <xdr:cNvSpPr txBox="1"/>
      </xdr:nvSpPr>
      <xdr:spPr>
        <a:xfrm>
          <a:off x="1828800" y="13164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30480</xdr:rowOff>
    </xdr:from>
    <xdr:to>
      <xdr:col>6</xdr:col>
      <xdr:colOff>171450</xdr:colOff>
      <xdr:row>78</xdr:row>
      <xdr:rowOff>132080</xdr:rowOff>
    </xdr:to>
    <xdr:sp macro="" textlink="">
      <xdr:nvSpPr>
        <xdr:cNvPr id="386" name="フローチャート: 判断 385"/>
        <xdr:cNvSpPr/>
      </xdr:nvSpPr>
      <xdr:spPr>
        <a:xfrm>
          <a:off x="1270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142257</xdr:rowOff>
    </xdr:from>
    <xdr:ext cx="762000" cy="259045"/>
    <xdr:sp macro="" textlink="">
      <xdr:nvSpPr>
        <xdr:cNvPr id="387" name="テキスト ボックス 386"/>
        <xdr:cNvSpPr txBox="1"/>
      </xdr:nvSpPr>
      <xdr:spPr>
        <a:xfrm>
          <a:off x="939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93" name="楕円 392"/>
        <xdr:cNvSpPr/>
      </xdr:nvSpPr>
      <xdr:spPr>
        <a:xfrm>
          <a:off x="47752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127016</xdr:rowOff>
    </xdr:from>
    <xdr:ext cx="762000" cy="259045"/>
    <xdr:sp macro="" textlink="">
      <xdr:nvSpPr>
        <xdr:cNvPr id="394" name="公債費該当値テキスト"/>
        <xdr:cNvSpPr txBox="1"/>
      </xdr:nvSpPr>
      <xdr:spPr>
        <a:xfrm>
          <a:off x="4914900" y="13157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0</xdr:rowOff>
    </xdr:from>
    <xdr:to>
      <xdr:col>20</xdr:col>
      <xdr:colOff>38100</xdr:colOff>
      <xdr:row>78</xdr:row>
      <xdr:rowOff>101600</xdr:rowOff>
    </xdr:to>
    <xdr:sp macro="" textlink="">
      <xdr:nvSpPr>
        <xdr:cNvPr id="395" name="楕円 394"/>
        <xdr:cNvSpPr/>
      </xdr:nvSpPr>
      <xdr:spPr>
        <a:xfrm>
          <a:off x="3937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111777</xdr:rowOff>
    </xdr:from>
    <xdr:ext cx="736600" cy="259045"/>
    <xdr:sp macro="" textlink="">
      <xdr:nvSpPr>
        <xdr:cNvPr id="396" name="テキスト ボックス 395"/>
        <xdr:cNvSpPr txBox="1"/>
      </xdr:nvSpPr>
      <xdr:spPr>
        <a:xfrm>
          <a:off x="3606800" y="1314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163830</xdr:rowOff>
    </xdr:from>
    <xdr:to>
      <xdr:col>15</xdr:col>
      <xdr:colOff>149225</xdr:colOff>
      <xdr:row>78</xdr:row>
      <xdr:rowOff>93980</xdr:rowOff>
    </xdr:to>
    <xdr:sp macro="" textlink="">
      <xdr:nvSpPr>
        <xdr:cNvPr id="397" name="楕円 396"/>
        <xdr:cNvSpPr/>
      </xdr:nvSpPr>
      <xdr:spPr>
        <a:xfrm>
          <a:off x="3048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104157</xdr:rowOff>
    </xdr:from>
    <xdr:ext cx="762000" cy="259045"/>
    <xdr:sp macro="" textlink="">
      <xdr:nvSpPr>
        <xdr:cNvPr id="398" name="テキスト ボックス 397"/>
        <xdr:cNvSpPr txBox="1"/>
      </xdr:nvSpPr>
      <xdr:spPr>
        <a:xfrm>
          <a:off x="2717800" y="1313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68580</xdr:rowOff>
    </xdr:from>
    <xdr:to>
      <xdr:col>11</xdr:col>
      <xdr:colOff>60325</xdr:colOff>
      <xdr:row>78</xdr:row>
      <xdr:rowOff>170180</xdr:rowOff>
    </xdr:to>
    <xdr:sp macro="" textlink="">
      <xdr:nvSpPr>
        <xdr:cNvPr id="399" name="楕円 398"/>
        <xdr:cNvSpPr/>
      </xdr:nvSpPr>
      <xdr:spPr>
        <a:xfrm>
          <a:off x="21590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154957</xdr:rowOff>
    </xdr:from>
    <xdr:ext cx="762000" cy="259045"/>
    <xdr:sp macro="" textlink="">
      <xdr:nvSpPr>
        <xdr:cNvPr id="400" name="テキスト ボックス 399"/>
        <xdr:cNvSpPr txBox="1"/>
      </xdr:nvSpPr>
      <xdr:spPr>
        <a:xfrm>
          <a:off x="18288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95250</xdr:rowOff>
    </xdr:from>
    <xdr:to>
      <xdr:col>6</xdr:col>
      <xdr:colOff>171450</xdr:colOff>
      <xdr:row>80</xdr:row>
      <xdr:rowOff>25400</xdr:rowOff>
    </xdr:to>
    <xdr:sp macro="" textlink="">
      <xdr:nvSpPr>
        <xdr:cNvPr id="401" name="楕円 400"/>
        <xdr:cNvSpPr/>
      </xdr:nvSpPr>
      <xdr:spPr>
        <a:xfrm>
          <a:off x="12700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10177</xdr:rowOff>
    </xdr:from>
    <xdr:ext cx="762000" cy="259045"/>
    <xdr:sp macro="" textlink="">
      <xdr:nvSpPr>
        <xdr:cNvPr id="402" name="テキスト ボックス 401"/>
        <xdr:cNvSpPr txBox="1"/>
      </xdr:nvSpPr>
      <xdr:spPr>
        <a:xfrm>
          <a:off x="939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比率の分母となる歳入が増加したことなどから、前年度より</a:t>
          </a:r>
          <a:r>
            <a:rPr kumimoji="1" lang="en-US" altLang="ja-JP" sz="1200">
              <a:latin typeface="ＭＳ Ｐゴシック" panose="020B0600070205080204" pitchFamily="50" charset="-128"/>
              <a:ea typeface="ＭＳ Ｐゴシック" panose="020B0600070205080204" pitchFamily="50" charset="-128"/>
            </a:rPr>
            <a:t>1.2</a:t>
          </a:r>
          <a:r>
            <a:rPr kumimoji="1" lang="ja-JP" altLang="en-US" sz="1200">
              <a:latin typeface="ＭＳ Ｐゴシック" panose="020B0600070205080204" pitchFamily="50" charset="-128"/>
              <a:ea typeface="ＭＳ Ｐゴシック" panose="020B0600070205080204" pitchFamily="50" charset="-128"/>
            </a:rPr>
            <a:t>％減少した。</a:t>
          </a:r>
        </a:p>
        <a:p>
          <a:r>
            <a:rPr kumimoji="1" lang="ja-JP" altLang="en-US" sz="1200">
              <a:latin typeface="ＭＳ Ｐゴシック" panose="020B0600070205080204" pitchFamily="50" charset="-128"/>
              <a:ea typeface="ＭＳ Ｐゴシック" panose="020B0600070205080204" pitchFamily="50" charset="-128"/>
            </a:rPr>
            <a:t>　また、施設等の維持管理経費や維持補修費の増加、他会計への補助金などの負担が増加していることが経常収支比率を押し上げる要因となっている。</a:t>
          </a:r>
        </a:p>
        <a:p>
          <a:r>
            <a:rPr kumimoji="1" lang="ja-JP" altLang="en-US" sz="1200">
              <a:latin typeface="ＭＳ Ｐゴシック" panose="020B0600070205080204" pitchFamily="50" charset="-128"/>
              <a:ea typeface="ＭＳ Ｐゴシック" panose="020B0600070205080204" pitchFamily="50" charset="-128"/>
            </a:rPr>
            <a:t>　今後も経営戦略等に基づき他会計の歳出削減等に努めるとともに、補助金等の見直しや施設の集約化などコストの削減により財政健全化に取り組む。</a:t>
          </a: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xdr:rowOff>
    </xdr:from>
    <xdr:to>
      <xdr:col>82</xdr:col>
      <xdr:colOff>107950</xdr:colOff>
      <xdr:row>80</xdr:row>
      <xdr:rowOff>49276</xdr:rowOff>
    </xdr:to>
    <xdr:cxnSp macro="">
      <xdr:nvCxnSpPr>
        <xdr:cNvPr id="428" name="直線コネクタ 427"/>
        <xdr:cNvCxnSpPr/>
      </xdr:nvCxnSpPr>
      <xdr:spPr>
        <a:xfrm flipV="1">
          <a:off x="16510000" y="1270000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21353</xdr:rowOff>
    </xdr:from>
    <xdr:ext cx="762000" cy="259045"/>
    <xdr:sp macro="" textlink="">
      <xdr:nvSpPr>
        <xdr:cNvPr id="429" name="公債費以外最小値テキスト"/>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49276</xdr:rowOff>
    </xdr:from>
    <xdr:to>
      <xdr:col>82</xdr:col>
      <xdr:colOff>196850</xdr:colOff>
      <xdr:row>80</xdr:row>
      <xdr:rowOff>49276</xdr:rowOff>
    </xdr:to>
    <xdr:cxnSp macro="">
      <xdr:nvCxnSpPr>
        <xdr:cNvPr id="430" name="直線コネクタ 429"/>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99077</xdr:rowOff>
    </xdr:from>
    <xdr:ext cx="762000" cy="259045"/>
    <xdr:sp macro="" textlink="">
      <xdr:nvSpPr>
        <xdr:cNvPr id="431" name="公債費以外最大値テキスト"/>
        <xdr:cNvSpPr txBox="1"/>
      </xdr:nvSpPr>
      <xdr:spPr>
        <a:xfrm>
          <a:off x="16598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xdr:rowOff>
    </xdr:from>
    <xdr:to>
      <xdr:col>82</xdr:col>
      <xdr:colOff>196850</xdr:colOff>
      <xdr:row>74</xdr:row>
      <xdr:rowOff>12700</xdr:rowOff>
    </xdr:to>
    <xdr:cxnSp macro="">
      <xdr:nvCxnSpPr>
        <xdr:cNvPr id="432" name="直線コネクタ 431"/>
        <xdr:cNvCxnSpPr/>
      </xdr:nvCxnSpPr>
      <xdr:spPr>
        <a:xfrm>
          <a:off x="16421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78994</xdr:rowOff>
    </xdr:from>
    <xdr:to>
      <xdr:col>82</xdr:col>
      <xdr:colOff>107950</xdr:colOff>
      <xdr:row>77</xdr:row>
      <xdr:rowOff>133858</xdr:rowOff>
    </xdr:to>
    <xdr:cxnSp macro="">
      <xdr:nvCxnSpPr>
        <xdr:cNvPr id="433" name="直線コネクタ 432"/>
        <xdr:cNvCxnSpPr/>
      </xdr:nvCxnSpPr>
      <xdr:spPr>
        <a:xfrm flipV="1">
          <a:off x="15671800" y="1328064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165879</xdr:rowOff>
    </xdr:from>
    <xdr:ext cx="762000" cy="259045"/>
    <xdr:sp macro="" textlink="">
      <xdr:nvSpPr>
        <xdr:cNvPr id="434" name="公債費以外平均値テキスト"/>
        <xdr:cNvSpPr txBox="1"/>
      </xdr:nvSpPr>
      <xdr:spPr>
        <a:xfrm>
          <a:off x="16598900" y="13024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149352</xdr:rowOff>
    </xdr:from>
    <xdr:to>
      <xdr:col>82</xdr:col>
      <xdr:colOff>158750</xdr:colOff>
      <xdr:row>77</xdr:row>
      <xdr:rowOff>79502</xdr:rowOff>
    </xdr:to>
    <xdr:sp macro="" textlink="">
      <xdr:nvSpPr>
        <xdr:cNvPr id="435" name="フローチャート: 判断 434"/>
        <xdr:cNvSpPr/>
      </xdr:nvSpPr>
      <xdr:spPr>
        <a:xfrm>
          <a:off x="164592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74422</xdr:rowOff>
    </xdr:from>
    <xdr:to>
      <xdr:col>78</xdr:col>
      <xdr:colOff>69850</xdr:colOff>
      <xdr:row>77</xdr:row>
      <xdr:rowOff>133858</xdr:rowOff>
    </xdr:to>
    <xdr:cxnSp macro="">
      <xdr:nvCxnSpPr>
        <xdr:cNvPr id="436" name="直線コネクタ 435"/>
        <xdr:cNvCxnSpPr/>
      </xdr:nvCxnSpPr>
      <xdr:spPr>
        <a:xfrm>
          <a:off x="14782800" y="1327607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28194</xdr:rowOff>
    </xdr:from>
    <xdr:to>
      <xdr:col>78</xdr:col>
      <xdr:colOff>120650</xdr:colOff>
      <xdr:row>77</xdr:row>
      <xdr:rowOff>129794</xdr:rowOff>
    </xdr:to>
    <xdr:sp macro="" textlink="">
      <xdr:nvSpPr>
        <xdr:cNvPr id="437" name="フローチャート: 判断 436"/>
        <xdr:cNvSpPr/>
      </xdr:nvSpPr>
      <xdr:spPr>
        <a:xfrm>
          <a:off x="15621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139971</xdr:rowOff>
    </xdr:from>
    <xdr:ext cx="736600" cy="259045"/>
    <xdr:sp macro="" textlink="">
      <xdr:nvSpPr>
        <xdr:cNvPr id="438" name="テキスト ボックス 437"/>
        <xdr:cNvSpPr txBox="1"/>
      </xdr:nvSpPr>
      <xdr:spPr>
        <a:xfrm>
          <a:off x="15290800" y="1299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163576</xdr:rowOff>
    </xdr:from>
    <xdr:to>
      <xdr:col>73</xdr:col>
      <xdr:colOff>180975</xdr:colOff>
      <xdr:row>77</xdr:row>
      <xdr:rowOff>74422</xdr:rowOff>
    </xdr:to>
    <xdr:cxnSp macro="">
      <xdr:nvCxnSpPr>
        <xdr:cNvPr id="439" name="直線コネクタ 438"/>
        <xdr:cNvCxnSpPr/>
      </xdr:nvCxnSpPr>
      <xdr:spPr>
        <a:xfrm>
          <a:off x="13893800" y="1319377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5335</xdr:rowOff>
    </xdr:from>
    <xdr:to>
      <xdr:col>74</xdr:col>
      <xdr:colOff>31750</xdr:colOff>
      <xdr:row>77</xdr:row>
      <xdr:rowOff>106935</xdr:rowOff>
    </xdr:to>
    <xdr:sp macro="" textlink="">
      <xdr:nvSpPr>
        <xdr:cNvPr id="440" name="フローチャート: 判断 439"/>
        <xdr:cNvSpPr/>
      </xdr:nvSpPr>
      <xdr:spPr>
        <a:xfrm>
          <a:off x="14732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117112</xdr:rowOff>
    </xdr:from>
    <xdr:ext cx="762000" cy="259045"/>
    <xdr:sp macro="" textlink="">
      <xdr:nvSpPr>
        <xdr:cNvPr id="441" name="テキスト ボックス 440"/>
        <xdr:cNvSpPr txBox="1"/>
      </xdr:nvSpPr>
      <xdr:spPr>
        <a:xfrm>
          <a:off x="14401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104139</xdr:rowOff>
    </xdr:from>
    <xdr:to>
      <xdr:col>69</xdr:col>
      <xdr:colOff>92075</xdr:colOff>
      <xdr:row>76</xdr:row>
      <xdr:rowOff>163576</xdr:rowOff>
    </xdr:to>
    <xdr:cxnSp macro="">
      <xdr:nvCxnSpPr>
        <xdr:cNvPr id="442" name="直線コネクタ 441"/>
        <xdr:cNvCxnSpPr/>
      </xdr:nvCxnSpPr>
      <xdr:spPr>
        <a:xfrm>
          <a:off x="13004800" y="13134339"/>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3" name="フローチャート: 判断 442"/>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44" name="テキスト ボックス 443"/>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45" name="フローチャート: 判断 444"/>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36847</xdr:rowOff>
    </xdr:from>
    <xdr:ext cx="762000" cy="259045"/>
    <xdr:sp macro="" textlink="">
      <xdr:nvSpPr>
        <xdr:cNvPr id="446" name="テキスト ボックス 445"/>
        <xdr:cNvSpPr txBox="1"/>
      </xdr:nvSpPr>
      <xdr:spPr>
        <a:xfrm>
          <a:off x="12623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52" name="楕円 451"/>
        <xdr:cNvSpPr/>
      </xdr:nvSpPr>
      <xdr:spPr>
        <a:xfrm>
          <a:off x="164592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271</xdr:rowOff>
    </xdr:from>
    <xdr:ext cx="762000" cy="259045"/>
    <xdr:sp macro="" textlink="">
      <xdr:nvSpPr>
        <xdr:cNvPr id="453" name="公債費以外該当値テキスト"/>
        <xdr:cNvSpPr txBox="1"/>
      </xdr:nvSpPr>
      <xdr:spPr>
        <a:xfrm>
          <a:off x="165989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83058</xdr:rowOff>
    </xdr:from>
    <xdr:to>
      <xdr:col>78</xdr:col>
      <xdr:colOff>120650</xdr:colOff>
      <xdr:row>78</xdr:row>
      <xdr:rowOff>13208</xdr:rowOff>
    </xdr:to>
    <xdr:sp macro="" textlink="">
      <xdr:nvSpPr>
        <xdr:cNvPr id="454" name="楕円 453"/>
        <xdr:cNvSpPr/>
      </xdr:nvSpPr>
      <xdr:spPr>
        <a:xfrm>
          <a:off x="15621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169435</xdr:rowOff>
    </xdr:from>
    <xdr:ext cx="736600" cy="259045"/>
    <xdr:sp macro="" textlink="">
      <xdr:nvSpPr>
        <xdr:cNvPr id="455" name="テキスト ボックス 454"/>
        <xdr:cNvSpPr txBox="1"/>
      </xdr:nvSpPr>
      <xdr:spPr>
        <a:xfrm>
          <a:off x="15290800" y="1337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23622</xdr:rowOff>
    </xdr:from>
    <xdr:to>
      <xdr:col>74</xdr:col>
      <xdr:colOff>31750</xdr:colOff>
      <xdr:row>77</xdr:row>
      <xdr:rowOff>125222</xdr:rowOff>
    </xdr:to>
    <xdr:sp macro="" textlink="">
      <xdr:nvSpPr>
        <xdr:cNvPr id="456" name="楕円 455"/>
        <xdr:cNvSpPr/>
      </xdr:nvSpPr>
      <xdr:spPr>
        <a:xfrm>
          <a:off x="14732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109999</xdr:rowOff>
    </xdr:from>
    <xdr:ext cx="762000" cy="259045"/>
    <xdr:sp macro="" textlink="">
      <xdr:nvSpPr>
        <xdr:cNvPr id="457" name="テキスト ボックス 456"/>
        <xdr:cNvSpPr txBox="1"/>
      </xdr:nvSpPr>
      <xdr:spPr>
        <a:xfrm>
          <a:off x="14401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112776</xdr:rowOff>
    </xdr:from>
    <xdr:to>
      <xdr:col>69</xdr:col>
      <xdr:colOff>142875</xdr:colOff>
      <xdr:row>77</xdr:row>
      <xdr:rowOff>42926</xdr:rowOff>
    </xdr:to>
    <xdr:sp macro="" textlink="">
      <xdr:nvSpPr>
        <xdr:cNvPr id="458" name="楕円 457"/>
        <xdr:cNvSpPr/>
      </xdr:nvSpPr>
      <xdr:spPr>
        <a:xfrm>
          <a:off x="13843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53103</xdr:rowOff>
    </xdr:from>
    <xdr:ext cx="762000" cy="259045"/>
    <xdr:sp macro="" textlink="">
      <xdr:nvSpPr>
        <xdr:cNvPr id="459" name="テキスト ボックス 458"/>
        <xdr:cNvSpPr txBox="1"/>
      </xdr:nvSpPr>
      <xdr:spPr>
        <a:xfrm>
          <a:off x="13512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53339</xdr:rowOff>
    </xdr:from>
    <xdr:to>
      <xdr:col>65</xdr:col>
      <xdr:colOff>53975</xdr:colOff>
      <xdr:row>76</xdr:row>
      <xdr:rowOff>154939</xdr:rowOff>
    </xdr:to>
    <xdr:sp macro="" textlink="">
      <xdr:nvSpPr>
        <xdr:cNvPr id="460" name="楕円 459"/>
        <xdr:cNvSpPr/>
      </xdr:nvSpPr>
      <xdr:spPr>
        <a:xfrm>
          <a:off x="12954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165117</xdr:rowOff>
    </xdr:from>
    <xdr:ext cx="762000" cy="259045"/>
    <xdr:sp macro="" textlink="">
      <xdr:nvSpPr>
        <xdr:cNvPr id="461" name="テキスト ボックス 460"/>
        <xdr:cNvSpPr txBox="1"/>
      </xdr:nvSpPr>
      <xdr:spPr>
        <a:xfrm>
          <a:off x="12623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兵庫県宍粟市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8155</xdr:rowOff>
    </xdr:from>
    <xdr:to>
      <xdr:col>29</xdr:col>
      <xdr:colOff>127000</xdr:colOff>
      <xdr:row>19</xdr:row>
      <xdr:rowOff>110666</xdr:rowOff>
    </xdr:to>
    <xdr:cxnSp macro="">
      <xdr:nvCxnSpPr>
        <xdr:cNvPr id="47" name="直線コネクタ 46"/>
        <xdr:cNvCxnSpPr/>
      </xdr:nvCxnSpPr>
      <xdr:spPr bwMode="auto">
        <a:xfrm flipV="1">
          <a:off x="5651500" y="1941730"/>
          <a:ext cx="0" cy="14741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82743</xdr:rowOff>
    </xdr:from>
    <xdr:ext cx="762000" cy="259045"/>
    <xdr:sp macro="" textlink="">
      <xdr:nvSpPr>
        <xdr:cNvPr id="48" name="人口1人当たり決算額の推移最小値テキスト130"/>
        <xdr:cNvSpPr txBox="1"/>
      </xdr:nvSpPr>
      <xdr:spPr>
        <a:xfrm>
          <a:off x="5740400" y="3387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110666</xdr:rowOff>
    </xdr:from>
    <xdr:to>
      <xdr:col>30</xdr:col>
      <xdr:colOff>25400</xdr:colOff>
      <xdr:row>19</xdr:row>
      <xdr:rowOff>110666</xdr:rowOff>
    </xdr:to>
    <xdr:cxnSp macro="">
      <xdr:nvCxnSpPr>
        <xdr:cNvPr id="49" name="直線コネクタ 48"/>
        <xdr:cNvCxnSpPr/>
      </xdr:nvCxnSpPr>
      <xdr:spPr bwMode="auto">
        <a:xfrm>
          <a:off x="5562600" y="34158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94532</xdr:rowOff>
    </xdr:from>
    <xdr:ext cx="762000" cy="259045"/>
    <xdr:sp macro="" textlink="">
      <xdr:nvSpPr>
        <xdr:cNvPr id="50" name="人口1人当たり決算額の推移最大値テキスト130"/>
        <xdr:cNvSpPr txBox="1"/>
      </xdr:nvSpPr>
      <xdr:spPr>
        <a:xfrm>
          <a:off x="5740400" y="16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8155</xdr:rowOff>
    </xdr:from>
    <xdr:to>
      <xdr:col>30</xdr:col>
      <xdr:colOff>25400</xdr:colOff>
      <xdr:row>11</xdr:row>
      <xdr:rowOff>8155</xdr:rowOff>
    </xdr:to>
    <xdr:cxnSp macro="">
      <xdr:nvCxnSpPr>
        <xdr:cNvPr id="51" name="直線コネクタ 50"/>
        <xdr:cNvCxnSpPr/>
      </xdr:nvCxnSpPr>
      <xdr:spPr bwMode="auto">
        <a:xfrm>
          <a:off x="5562600" y="1941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11</xdr:row>
      <xdr:rowOff>155586</xdr:rowOff>
    </xdr:from>
    <xdr:to>
      <xdr:col>29</xdr:col>
      <xdr:colOff>127000</xdr:colOff>
      <xdr:row>12</xdr:row>
      <xdr:rowOff>142049</xdr:rowOff>
    </xdr:to>
    <xdr:cxnSp macro="">
      <xdr:nvCxnSpPr>
        <xdr:cNvPr id="52" name="直線コネクタ 51"/>
        <xdr:cNvCxnSpPr/>
      </xdr:nvCxnSpPr>
      <xdr:spPr bwMode="auto">
        <a:xfrm flipV="1">
          <a:off x="5003800" y="2089161"/>
          <a:ext cx="647700" cy="1579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64551</xdr:rowOff>
    </xdr:from>
    <xdr:ext cx="762000" cy="259045"/>
    <xdr:sp macro="" textlink="">
      <xdr:nvSpPr>
        <xdr:cNvPr id="53" name="人口1人当たり決算額の推移平均値テキスト130"/>
        <xdr:cNvSpPr txBox="1"/>
      </xdr:nvSpPr>
      <xdr:spPr>
        <a:xfrm>
          <a:off x="5740400" y="26839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92474</xdr:rowOff>
    </xdr:from>
    <xdr:to>
      <xdr:col>29</xdr:col>
      <xdr:colOff>177800</xdr:colOff>
      <xdr:row>16</xdr:row>
      <xdr:rowOff>22624</xdr:rowOff>
    </xdr:to>
    <xdr:sp macro="" textlink="">
      <xdr:nvSpPr>
        <xdr:cNvPr id="54" name="フローチャート: 判断 53"/>
        <xdr:cNvSpPr/>
      </xdr:nvSpPr>
      <xdr:spPr bwMode="auto">
        <a:xfrm>
          <a:off x="5600700" y="27118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142049</xdr:rowOff>
    </xdr:from>
    <xdr:to>
      <xdr:col>26</xdr:col>
      <xdr:colOff>50800</xdr:colOff>
      <xdr:row>13</xdr:row>
      <xdr:rowOff>50805</xdr:rowOff>
    </xdr:to>
    <xdr:cxnSp macro="">
      <xdr:nvCxnSpPr>
        <xdr:cNvPr id="55" name="直線コネクタ 54"/>
        <xdr:cNvCxnSpPr/>
      </xdr:nvCxnSpPr>
      <xdr:spPr bwMode="auto">
        <a:xfrm flipV="1">
          <a:off x="4305300" y="2247074"/>
          <a:ext cx="698500" cy="802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855</xdr:rowOff>
    </xdr:from>
    <xdr:to>
      <xdr:col>26</xdr:col>
      <xdr:colOff>101600</xdr:colOff>
      <xdr:row>16</xdr:row>
      <xdr:rowOff>102455</xdr:rowOff>
    </xdr:to>
    <xdr:sp macro="" textlink="">
      <xdr:nvSpPr>
        <xdr:cNvPr id="56" name="フローチャート: 判断 55"/>
        <xdr:cNvSpPr/>
      </xdr:nvSpPr>
      <xdr:spPr bwMode="auto">
        <a:xfrm>
          <a:off x="4953000" y="2791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87232</xdr:rowOff>
    </xdr:from>
    <xdr:ext cx="736600" cy="259045"/>
    <xdr:sp macro="" textlink="">
      <xdr:nvSpPr>
        <xdr:cNvPr id="57" name="テキスト ボックス 56"/>
        <xdr:cNvSpPr txBox="1"/>
      </xdr:nvSpPr>
      <xdr:spPr>
        <a:xfrm>
          <a:off x="4622800" y="287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50805</xdr:rowOff>
    </xdr:from>
    <xdr:to>
      <xdr:col>22</xdr:col>
      <xdr:colOff>114300</xdr:colOff>
      <xdr:row>13</xdr:row>
      <xdr:rowOff>143862</xdr:rowOff>
    </xdr:to>
    <xdr:cxnSp macro="">
      <xdr:nvCxnSpPr>
        <xdr:cNvPr id="58" name="直線コネクタ 57"/>
        <xdr:cNvCxnSpPr/>
      </xdr:nvCxnSpPr>
      <xdr:spPr bwMode="auto">
        <a:xfrm flipV="1">
          <a:off x="3606800" y="2327280"/>
          <a:ext cx="698500" cy="930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25413</xdr:rowOff>
    </xdr:from>
    <xdr:to>
      <xdr:col>22</xdr:col>
      <xdr:colOff>165100</xdr:colOff>
      <xdr:row>16</xdr:row>
      <xdr:rowOff>127013</xdr:rowOff>
    </xdr:to>
    <xdr:sp macro="" textlink="">
      <xdr:nvSpPr>
        <xdr:cNvPr id="59" name="フローチャート: 判断 58"/>
        <xdr:cNvSpPr/>
      </xdr:nvSpPr>
      <xdr:spPr bwMode="auto">
        <a:xfrm>
          <a:off x="42545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111790</xdr:rowOff>
    </xdr:from>
    <xdr:ext cx="762000" cy="259045"/>
    <xdr:sp macro="" textlink="">
      <xdr:nvSpPr>
        <xdr:cNvPr id="60" name="テキスト ボックス 59"/>
        <xdr:cNvSpPr txBox="1"/>
      </xdr:nvSpPr>
      <xdr:spPr>
        <a:xfrm>
          <a:off x="3924300" y="2902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124006</xdr:rowOff>
    </xdr:from>
    <xdr:to>
      <xdr:col>18</xdr:col>
      <xdr:colOff>177800</xdr:colOff>
      <xdr:row>13</xdr:row>
      <xdr:rowOff>143862</xdr:rowOff>
    </xdr:to>
    <xdr:cxnSp macro="">
      <xdr:nvCxnSpPr>
        <xdr:cNvPr id="61" name="直線コネクタ 60"/>
        <xdr:cNvCxnSpPr/>
      </xdr:nvCxnSpPr>
      <xdr:spPr bwMode="auto">
        <a:xfrm>
          <a:off x="2908300" y="2400481"/>
          <a:ext cx="698500" cy="198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40206</xdr:rowOff>
    </xdr:from>
    <xdr:to>
      <xdr:col>19</xdr:col>
      <xdr:colOff>38100</xdr:colOff>
      <xdr:row>16</xdr:row>
      <xdr:rowOff>141806</xdr:rowOff>
    </xdr:to>
    <xdr:sp macro="" textlink="">
      <xdr:nvSpPr>
        <xdr:cNvPr id="62" name="フローチャート: 判断 61"/>
        <xdr:cNvSpPr/>
      </xdr:nvSpPr>
      <xdr:spPr bwMode="auto">
        <a:xfrm>
          <a:off x="35560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126583</xdr:rowOff>
    </xdr:from>
    <xdr:ext cx="762000" cy="259045"/>
    <xdr:sp macro="" textlink="">
      <xdr:nvSpPr>
        <xdr:cNvPr id="63" name="テキスト ボックス 62"/>
        <xdr:cNvSpPr txBox="1"/>
      </xdr:nvSpPr>
      <xdr:spPr>
        <a:xfrm>
          <a:off x="3225800" y="2917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57727</xdr:rowOff>
    </xdr:from>
    <xdr:to>
      <xdr:col>15</xdr:col>
      <xdr:colOff>101600</xdr:colOff>
      <xdr:row>16</xdr:row>
      <xdr:rowOff>159327</xdr:rowOff>
    </xdr:to>
    <xdr:sp macro="" textlink="">
      <xdr:nvSpPr>
        <xdr:cNvPr id="64" name="フローチャート: 判断 63"/>
        <xdr:cNvSpPr/>
      </xdr:nvSpPr>
      <xdr:spPr bwMode="auto">
        <a:xfrm>
          <a:off x="28575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144104</xdr:rowOff>
    </xdr:from>
    <xdr:ext cx="762000" cy="259045"/>
    <xdr:sp macro="" textlink="">
      <xdr:nvSpPr>
        <xdr:cNvPr id="65" name="テキスト ボックス 64"/>
        <xdr:cNvSpPr txBox="1"/>
      </xdr:nvSpPr>
      <xdr:spPr>
        <a:xfrm>
          <a:off x="2527300" y="2934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104786</xdr:rowOff>
    </xdr:from>
    <xdr:to>
      <xdr:col>29</xdr:col>
      <xdr:colOff>177800</xdr:colOff>
      <xdr:row>12</xdr:row>
      <xdr:rowOff>34936</xdr:rowOff>
    </xdr:to>
    <xdr:sp macro="" textlink="">
      <xdr:nvSpPr>
        <xdr:cNvPr id="71" name="楕円 70"/>
        <xdr:cNvSpPr/>
      </xdr:nvSpPr>
      <xdr:spPr bwMode="auto">
        <a:xfrm>
          <a:off x="5600700" y="20383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10</xdr:row>
      <xdr:rowOff>121313</xdr:rowOff>
    </xdr:from>
    <xdr:ext cx="762000" cy="259045"/>
    <xdr:sp macro="" textlink="">
      <xdr:nvSpPr>
        <xdr:cNvPr id="72" name="人口1人当たり決算額の推移該当値テキスト130"/>
        <xdr:cNvSpPr txBox="1"/>
      </xdr:nvSpPr>
      <xdr:spPr>
        <a:xfrm>
          <a:off x="5740400" y="1883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91249</xdr:rowOff>
    </xdr:from>
    <xdr:to>
      <xdr:col>26</xdr:col>
      <xdr:colOff>101600</xdr:colOff>
      <xdr:row>13</xdr:row>
      <xdr:rowOff>21399</xdr:rowOff>
    </xdr:to>
    <xdr:sp macro="" textlink="">
      <xdr:nvSpPr>
        <xdr:cNvPr id="73" name="楕円 72"/>
        <xdr:cNvSpPr/>
      </xdr:nvSpPr>
      <xdr:spPr bwMode="auto">
        <a:xfrm>
          <a:off x="4953000" y="21962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31576</xdr:rowOff>
    </xdr:from>
    <xdr:ext cx="736600" cy="259045"/>
    <xdr:sp macro="" textlink="">
      <xdr:nvSpPr>
        <xdr:cNvPr id="74" name="テキスト ボックス 73"/>
        <xdr:cNvSpPr txBox="1"/>
      </xdr:nvSpPr>
      <xdr:spPr>
        <a:xfrm>
          <a:off x="4622800" y="19651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5</xdr:rowOff>
    </xdr:from>
    <xdr:to>
      <xdr:col>22</xdr:col>
      <xdr:colOff>165100</xdr:colOff>
      <xdr:row>13</xdr:row>
      <xdr:rowOff>101605</xdr:rowOff>
    </xdr:to>
    <xdr:sp macro="" textlink="">
      <xdr:nvSpPr>
        <xdr:cNvPr id="75" name="楕円 74"/>
        <xdr:cNvSpPr/>
      </xdr:nvSpPr>
      <xdr:spPr bwMode="auto">
        <a:xfrm>
          <a:off x="4254500" y="22764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111782</xdr:rowOff>
    </xdr:from>
    <xdr:ext cx="762000" cy="259045"/>
    <xdr:sp macro="" textlink="">
      <xdr:nvSpPr>
        <xdr:cNvPr id="76" name="テキスト ボックス 75"/>
        <xdr:cNvSpPr txBox="1"/>
      </xdr:nvSpPr>
      <xdr:spPr>
        <a:xfrm>
          <a:off x="3924300" y="204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93062</xdr:rowOff>
    </xdr:from>
    <xdr:to>
      <xdr:col>19</xdr:col>
      <xdr:colOff>38100</xdr:colOff>
      <xdr:row>14</xdr:row>
      <xdr:rowOff>23212</xdr:rowOff>
    </xdr:to>
    <xdr:sp macro="" textlink="">
      <xdr:nvSpPr>
        <xdr:cNvPr id="77" name="楕円 76"/>
        <xdr:cNvSpPr/>
      </xdr:nvSpPr>
      <xdr:spPr bwMode="auto">
        <a:xfrm>
          <a:off x="3556000" y="23695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33389</xdr:rowOff>
    </xdr:from>
    <xdr:ext cx="762000" cy="259045"/>
    <xdr:sp macro="" textlink="">
      <xdr:nvSpPr>
        <xdr:cNvPr id="78" name="テキスト ボックス 77"/>
        <xdr:cNvSpPr txBox="1"/>
      </xdr:nvSpPr>
      <xdr:spPr>
        <a:xfrm>
          <a:off x="3225800" y="2138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73206</xdr:rowOff>
    </xdr:from>
    <xdr:to>
      <xdr:col>15</xdr:col>
      <xdr:colOff>101600</xdr:colOff>
      <xdr:row>14</xdr:row>
      <xdr:rowOff>3356</xdr:rowOff>
    </xdr:to>
    <xdr:sp macro="" textlink="">
      <xdr:nvSpPr>
        <xdr:cNvPr id="79" name="楕円 78"/>
        <xdr:cNvSpPr/>
      </xdr:nvSpPr>
      <xdr:spPr bwMode="auto">
        <a:xfrm>
          <a:off x="2857500" y="23496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13533</xdr:rowOff>
    </xdr:from>
    <xdr:ext cx="762000" cy="259045"/>
    <xdr:sp macro="" textlink="">
      <xdr:nvSpPr>
        <xdr:cNvPr id="80" name="テキスト ボックス 79"/>
        <xdr:cNvSpPr txBox="1"/>
      </xdr:nvSpPr>
      <xdr:spPr>
        <a:xfrm>
          <a:off x="2527300" y="2118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74879</xdr:rowOff>
    </xdr:from>
    <xdr:to>
      <xdr:col>29</xdr:col>
      <xdr:colOff>127000</xdr:colOff>
      <xdr:row>38</xdr:row>
      <xdr:rowOff>88801</xdr:rowOff>
    </xdr:to>
    <xdr:cxnSp macro="">
      <xdr:nvCxnSpPr>
        <xdr:cNvPr id="107" name="直線コネクタ 106"/>
        <xdr:cNvCxnSpPr/>
      </xdr:nvCxnSpPr>
      <xdr:spPr bwMode="auto">
        <a:xfrm flipV="1">
          <a:off x="5651500" y="6342329"/>
          <a:ext cx="0" cy="12140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60878</xdr:rowOff>
    </xdr:from>
    <xdr:ext cx="762000" cy="259045"/>
    <xdr:sp macro="" textlink="">
      <xdr:nvSpPr>
        <xdr:cNvPr id="108" name="人口1人当たり決算額の推移最小値テキスト445"/>
        <xdr:cNvSpPr txBox="1"/>
      </xdr:nvSpPr>
      <xdr:spPr>
        <a:xfrm>
          <a:off x="5740400" y="752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88801</xdr:rowOff>
    </xdr:from>
    <xdr:to>
      <xdr:col>30</xdr:col>
      <xdr:colOff>25400</xdr:colOff>
      <xdr:row>38</xdr:row>
      <xdr:rowOff>88801</xdr:rowOff>
    </xdr:to>
    <xdr:cxnSp macro="">
      <xdr:nvCxnSpPr>
        <xdr:cNvPr id="109" name="直線コネクタ 108"/>
        <xdr:cNvCxnSpPr/>
      </xdr:nvCxnSpPr>
      <xdr:spPr bwMode="auto">
        <a:xfrm>
          <a:off x="5562600" y="75564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161256</xdr:rowOff>
    </xdr:from>
    <xdr:ext cx="762000" cy="259045"/>
    <xdr:sp macro="" textlink="">
      <xdr:nvSpPr>
        <xdr:cNvPr id="110" name="人口1人当たり決算額の推移最大値テキスト445"/>
        <xdr:cNvSpPr txBox="1"/>
      </xdr:nvSpPr>
      <xdr:spPr>
        <a:xfrm>
          <a:off x="5740400" y="608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74879</xdr:rowOff>
    </xdr:from>
    <xdr:to>
      <xdr:col>30</xdr:col>
      <xdr:colOff>25400</xdr:colOff>
      <xdr:row>34</xdr:row>
      <xdr:rowOff>74879</xdr:rowOff>
    </xdr:to>
    <xdr:cxnSp macro="">
      <xdr:nvCxnSpPr>
        <xdr:cNvPr id="111" name="直線コネクタ 110"/>
        <xdr:cNvCxnSpPr/>
      </xdr:nvCxnSpPr>
      <xdr:spPr bwMode="auto">
        <a:xfrm>
          <a:off x="5562600" y="63423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259154</xdr:rowOff>
    </xdr:from>
    <xdr:to>
      <xdr:col>29</xdr:col>
      <xdr:colOff>127000</xdr:colOff>
      <xdr:row>36</xdr:row>
      <xdr:rowOff>110038</xdr:rowOff>
    </xdr:to>
    <xdr:cxnSp macro="">
      <xdr:nvCxnSpPr>
        <xdr:cNvPr id="112" name="直線コネクタ 111"/>
        <xdr:cNvCxnSpPr/>
      </xdr:nvCxnSpPr>
      <xdr:spPr bwMode="auto">
        <a:xfrm>
          <a:off x="5003800" y="6869504"/>
          <a:ext cx="647700" cy="1937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190957</xdr:rowOff>
    </xdr:from>
    <xdr:ext cx="762000" cy="259045"/>
    <xdr:sp macro="" textlink="">
      <xdr:nvSpPr>
        <xdr:cNvPr id="113" name="人口1人当たり決算額の推移平均値テキスト445"/>
        <xdr:cNvSpPr txBox="1"/>
      </xdr:nvSpPr>
      <xdr:spPr>
        <a:xfrm>
          <a:off x="5740400" y="6801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2980</xdr:rowOff>
    </xdr:from>
    <xdr:to>
      <xdr:col>29</xdr:col>
      <xdr:colOff>177800</xdr:colOff>
      <xdr:row>36</xdr:row>
      <xdr:rowOff>104580</xdr:rowOff>
    </xdr:to>
    <xdr:sp macro="" textlink="">
      <xdr:nvSpPr>
        <xdr:cNvPr id="114" name="フローチャート: 判断 113"/>
        <xdr:cNvSpPr/>
      </xdr:nvSpPr>
      <xdr:spPr bwMode="auto">
        <a:xfrm>
          <a:off x="5600700" y="6956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240912</xdr:rowOff>
    </xdr:from>
    <xdr:to>
      <xdr:col>26</xdr:col>
      <xdr:colOff>50800</xdr:colOff>
      <xdr:row>35</xdr:row>
      <xdr:rowOff>259154</xdr:rowOff>
    </xdr:to>
    <xdr:cxnSp macro="">
      <xdr:nvCxnSpPr>
        <xdr:cNvPr id="115" name="直線コネクタ 114"/>
        <xdr:cNvCxnSpPr/>
      </xdr:nvCxnSpPr>
      <xdr:spPr bwMode="auto">
        <a:xfrm>
          <a:off x="4305300" y="6851262"/>
          <a:ext cx="698500" cy="182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333192</xdr:rowOff>
    </xdr:from>
    <xdr:to>
      <xdr:col>26</xdr:col>
      <xdr:colOff>101600</xdr:colOff>
      <xdr:row>36</xdr:row>
      <xdr:rowOff>91892</xdr:rowOff>
    </xdr:to>
    <xdr:sp macro="" textlink="">
      <xdr:nvSpPr>
        <xdr:cNvPr id="116" name="フローチャート: 判断 115"/>
        <xdr:cNvSpPr/>
      </xdr:nvSpPr>
      <xdr:spPr bwMode="auto">
        <a:xfrm>
          <a:off x="4953000" y="694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76669</xdr:rowOff>
    </xdr:from>
    <xdr:ext cx="736600" cy="259045"/>
    <xdr:sp macro="" textlink="">
      <xdr:nvSpPr>
        <xdr:cNvPr id="117" name="テキスト ボックス 116"/>
        <xdr:cNvSpPr txBox="1"/>
      </xdr:nvSpPr>
      <xdr:spPr>
        <a:xfrm>
          <a:off x="4622800" y="7029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99088</xdr:rowOff>
    </xdr:from>
    <xdr:to>
      <xdr:col>22</xdr:col>
      <xdr:colOff>114300</xdr:colOff>
      <xdr:row>35</xdr:row>
      <xdr:rowOff>240912</xdr:rowOff>
    </xdr:to>
    <xdr:cxnSp macro="">
      <xdr:nvCxnSpPr>
        <xdr:cNvPr id="118" name="直線コネクタ 117"/>
        <xdr:cNvCxnSpPr/>
      </xdr:nvCxnSpPr>
      <xdr:spPr bwMode="auto">
        <a:xfrm>
          <a:off x="3606800" y="6709438"/>
          <a:ext cx="698500" cy="1418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337284</xdr:rowOff>
    </xdr:from>
    <xdr:to>
      <xdr:col>22</xdr:col>
      <xdr:colOff>165100</xdr:colOff>
      <xdr:row>36</xdr:row>
      <xdr:rowOff>95984</xdr:rowOff>
    </xdr:to>
    <xdr:sp macro="" textlink="">
      <xdr:nvSpPr>
        <xdr:cNvPr id="119" name="フローチャート: 判断 118"/>
        <xdr:cNvSpPr/>
      </xdr:nvSpPr>
      <xdr:spPr bwMode="auto">
        <a:xfrm>
          <a:off x="4254500" y="6947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80761</xdr:rowOff>
    </xdr:from>
    <xdr:ext cx="762000" cy="259045"/>
    <xdr:sp macro="" textlink="">
      <xdr:nvSpPr>
        <xdr:cNvPr id="120" name="テキスト ボックス 119"/>
        <xdr:cNvSpPr txBox="1"/>
      </xdr:nvSpPr>
      <xdr:spPr>
        <a:xfrm>
          <a:off x="3924300" y="703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250238</xdr:rowOff>
    </xdr:from>
    <xdr:to>
      <xdr:col>18</xdr:col>
      <xdr:colOff>177800</xdr:colOff>
      <xdr:row>35</xdr:row>
      <xdr:rowOff>99088</xdr:rowOff>
    </xdr:to>
    <xdr:cxnSp macro="">
      <xdr:nvCxnSpPr>
        <xdr:cNvPr id="121" name="直線コネクタ 120"/>
        <xdr:cNvCxnSpPr/>
      </xdr:nvCxnSpPr>
      <xdr:spPr bwMode="auto">
        <a:xfrm>
          <a:off x="2908300" y="6517688"/>
          <a:ext cx="698500" cy="1917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320413</xdr:rowOff>
    </xdr:from>
    <xdr:to>
      <xdr:col>19</xdr:col>
      <xdr:colOff>38100</xdr:colOff>
      <xdr:row>36</xdr:row>
      <xdr:rowOff>79113</xdr:rowOff>
    </xdr:to>
    <xdr:sp macro="" textlink="">
      <xdr:nvSpPr>
        <xdr:cNvPr id="122" name="フローチャート: 判断 121"/>
        <xdr:cNvSpPr/>
      </xdr:nvSpPr>
      <xdr:spPr bwMode="auto">
        <a:xfrm>
          <a:off x="3556000" y="6930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63890</xdr:rowOff>
    </xdr:from>
    <xdr:ext cx="762000" cy="259045"/>
    <xdr:sp macro="" textlink="">
      <xdr:nvSpPr>
        <xdr:cNvPr id="123" name="テキスト ボックス 122"/>
        <xdr:cNvSpPr txBox="1"/>
      </xdr:nvSpPr>
      <xdr:spPr>
        <a:xfrm>
          <a:off x="3225800" y="701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299039</xdr:rowOff>
    </xdr:from>
    <xdr:to>
      <xdr:col>15</xdr:col>
      <xdr:colOff>101600</xdr:colOff>
      <xdr:row>36</xdr:row>
      <xdr:rowOff>57739</xdr:rowOff>
    </xdr:to>
    <xdr:sp macro="" textlink="">
      <xdr:nvSpPr>
        <xdr:cNvPr id="124" name="フローチャート: 判断 123"/>
        <xdr:cNvSpPr/>
      </xdr:nvSpPr>
      <xdr:spPr bwMode="auto">
        <a:xfrm>
          <a:off x="28575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42516</xdr:rowOff>
    </xdr:from>
    <xdr:ext cx="762000" cy="259045"/>
    <xdr:sp macro="" textlink="">
      <xdr:nvSpPr>
        <xdr:cNvPr id="125" name="テキスト ボックス 124"/>
        <xdr:cNvSpPr txBox="1"/>
      </xdr:nvSpPr>
      <xdr:spPr>
        <a:xfrm>
          <a:off x="2527300" y="6995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59238</xdr:rowOff>
    </xdr:from>
    <xdr:to>
      <xdr:col>29</xdr:col>
      <xdr:colOff>177800</xdr:colOff>
      <xdr:row>36</xdr:row>
      <xdr:rowOff>160838</xdr:rowOff>
    </xdr:to>
    <xdr:sp macro="" textlink="">
      <xdr:nvSpPr>
        <xdr:cNvPr id="131" name="楕円 130"/>
        <xdr:cNvSpPr/>
      </xdr:nvSpPr>
      <xdr:spPr bwMode="auto">
        <a:xfrm>
          <a:off x="5600700" y="70124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31315</xdr:rowOff>
    </xdr:from>
    <xdr:ext cx="762000" cy="259045"/>
    <xdr:sp macro="" textlink="">
      <xdr:nvSpPr>
        <xdr:cNvPr id="132" name="人口1人当たり決算額の推移該当値テキスト445"/>
        <xdr:cNvSpPr txBox="1"/>
      </xdr:nvSpPr>
      <xdr:spPr>
        <a:xfrm>
          <a:off x="5740400" y="698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208354</xdr:rowOff>
    </xdr:from>
    <xdr:to>
      <xdr:col>26</xdr:col>
      <xdr:colOff>101600</xdr:colOff>
      <xdr:row>35</xdr:row>
      <xdr:rowOff>309954</xdr:rowOff>
    </xdr:to>
    <xdr:sp macro="" textlink="">
      <xdr:nvSpPr>
        <xdr:cNvPr id="133" name="楕円 132"/>
        <xdr:cNvSpPr/>
      </xdr:nvSpPr>
      <xdr:spPr bwMode="auto">
        <a:xfrm>
          <a:off x="4953000" y="68187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320131</xdr:rowOff>
    </xdr:from>
    <xdr:ext cx="736600" cy="259045"/>
    <xdr:sp macro="" textlink="">
      <xdr:nvSpPr>
        <xdr:cNvPr id="134" name="テキスト ボックス 133"/>
        <xdr:cNvSpPr txBox="1"/>
      </xdr:nvSpPr>
      <xdr:spPr>
        <a:xfrm>
          <a:off x="4622800" y="6587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190112</xdr:rowOff>
    </xdr:from>
    <xdr:to>
      <xdr:col>22</xdr:col>
      <xdr:colOff>165100</xdr:colOff>
      <xdr:row>35</xdr:row>
      <xdr:rowOff>291712</xdr:rowOff>
    </xdr:to>
    <xdr:sp macro="" textlink="">
      <xdr:nvSpPr>
        <xdr:cNvPr id="135" name="楕円 134"/>
        <xdr:cNvSpPr/>
      </xdr:nvSpPr>
      <xdr:spPr bwMode="auto">
        <a:xfrm>
          <a:off x="4254500" y="68004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301889</xdr:rowOff>
    </xdr:from>
    <xdr:ext cx="762000" cy="259045"/>
    <xdr:sp macro="" textlink="">
      <xdr:nvSpPr>
        <xdr:cNvPr id="136" name="テキスト ボックス 135"/>
        <xdr:cNvSpPr txBox="1"/>
      </xdr:nvSpPr>
      <xdr:spPr>
        <a:xfrm>
          <a:off x="3924300" y="6569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48288</xdr:rowOff>
    </xdr:from>
    <xdr:to>
      <xdr:col>19</xdr:col>
      <xdr:colOff>38100</xdr:colOff>
      <xdr:row>35</xdr:row>
      <xdr:rowOff>149888</xdr:rowOff>
    </xdr:to>
    <xdr:sp macro="" textlink="">
      <xdr:nvSpPr>
        <xdr:cNvPr id="137" name="楕円 136"/>
        <xdr:cNvSpPr/>
      </xdr:nvSpPr>
      <xdr:spPr bwMode="auto">
        <a:xfrm>
          <a:off x="3556000" y="66586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160065</xdr:rowOff>
    </xdr:from>
    <xdr:ext cx="762000" cy="259045"/>
    <xdr:sp macro="" textlink="">
      <xdr:nvSpPr>
        <xdr:cNvPr id="138" name="テキスト ボックス 137"/>
        <xdr:cNvSpPr txBox="1"/>
      </xdr:nvSpPr>
      <xdr:spPr>
        <a:xfrm>
          <a:off x="3225800" y="6427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199438</xdr:rowOff>
    </xdr:from>
    <xdr:to>
      <xdr:col>15</xdr:col>
      <xdr:colOff>101600</xdr:colOff>
      <xdr:row>34</xdr:row>
      <xdr:rowOff>301038</xdr:rowOff>
    </xdr:to>
    <xdr:sp macro="" textlink="">
      <xdr:nvSpPr>
        <xdr:cNvPr id="139" name="楕円 138"/>
        <xdr:cNvSpPr/>
      </xdr:nvSpPr>
      <xdr:spPr bwMode="auto">
        <a:xfrm>
          <a:off x="2857500" y="64668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311215</xdr:rowOff>
    </xdr:from>
    <xdr:ext cx="762000" cy="259045"/>
    <xdr:sp macro="" textlink="">
      <xdr:nvSpPr>
        <xdr:cNvPr id="140" name="テキスト ボックス 139"/>
        <xdr:cNvSpPr txBox="1"/>
      </xdr:nvSpPr>
      <xdr:spPr>
        <a:xfrm>
          <a:off x="2527300" y="623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兵庫県宍粟市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36,679
36,398
658.54
29,999,840
29,037,925
839,548
14,910,845
30,308,642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83.7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119665</xdr:rowOff>
    </xdr:from>
    <xdr:to>
      <xdr:col>24</xdr:col>
      <xdr:colOff>62865</xdr:colOff>
      <xdr:row>39</xdr:row>
      <xdr:rowOff>76166</xdr:rowOff>
    </xdr:to>
    <xdr:cxnSp macro="">
      <xdr:nvCxnSpPr>
        <xdr:cNvPr id="58" name="直線コネクタ 57"/>
        <xdr:cNvCxnSpPr/>
      </xdr:nvCxnSpPr>
      <xdr:spPr>
        <a:xfrm flipV="1">
          <a:off x="4633595" y="5263165"/>
          <a:ext cx="1270" cy="149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79993</xdr:rowOff>
    </xdr:from>
    <xdr:ext cx="534377" cy="259045"/>
    <xdr:sp macro="" textlink="">
      <xdr:nvSpPr>
        <xdr:cNvPr id="59" name="人件費最小値テキスト"/>
        <xdr:cNvSpPr txBox="1"/>
      </xdr:nvSpPr>
      <xdr:spPr>
        <a:xfrm>
          <a:off x="4686300" y="676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76166</xdr:rowOff>
    </xdr:from>
    <xdr:to>
      <xdr:col>24</xdr:col>
      <xdr:colOff>152400</xdr:colOff>
      <xdr:row>39</xdr:row>
      <xdr:rowOff>76166</xdr:rowOff>
    </xdr:to>
    <xdr:cxnSp macro="">
      <xdr:nvCxnSpPr>
        <xdr:cNvPr id="60" name="直線コネクタ 59"/>
        <xdr:cNvCxnSpPr/>
      </xdr:nvCxnSpPr>
      <xdr:spPr>
        <a:xfrm>
          <a:off x="4546600" y="676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66342</xdr:rowOff>
    </xdr:from>
    <xdr:ext cx="599010" cy="259045"/>
    <xdr:sp macro="" textlink="">
      <xdr:nvSpPr>
        <xdr:cNvPr id="61" name="人件費最大値テキスト"/>
        <xdr:cNvSpPr txBox="1"/>
      </xdr:nvSpPr>
      <xdr:spPr>
        <a:xfrm>
          <a:off x="4686300" y="5038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119665</xdr:rowOff>
    </xdr:from>
    <xdr:to>
      <xdr:col>24</xdr:col>
      <xdr:colOff>152400</xdr:colOff>
      <xdr:row>30</xdr:row>
      <xdr:rowOff>119665</xdr:rowOff>
    </xdr:to>
    <xdr:cxnSp macro="">
      <xdr:nvCxnSpPr>
        <xdr:cNvPr id="62" name="直線コネクタ 61"/>
        <xdr:cNvCxnSpPr/>
      </xdr:nvCxnSpPr>
      <xdr:spPr>
        <a:xfrm>
          <a:off x="4546600" y="526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95025</xdr:rowOff>
    </xdr:from>
    <xdr:to>
      <xdr:col>24</xdr:col>
      <xdr:colOff>63500</xdr:colOff>
      <xdr:row>35</xdr:row>
      <xdr:rowOff>31784</xdr:rowOff>
    </xdr:to>
    <xdr:cxnSp macro="">
      <xdr:nvCxnSpPr>
        <xdr:cNvPr id="63" name="直線コネクタ 62"/>
        <xdr:cNvCxnSpPr/>
      </xdr:nvCxnSpPr>
      <xdr:spPr>
        <a:xfrm flipV="1">
          <a:off x="3797300" y="5581425"/>
          <a:ext cx="838200" cy="451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2437</xdr:rowOff>
    </xdr:from>
    <xdr:ext cx="534377" cy="259045"/>
    <xdr:sp macro="" textlink="">
      <xdr:nvSpPr>
        <xdr:cNvPr id="64" name="人件費平均値テキスト"/>
        <xdr:cNvSpPr txBox="1"/>
      </xdr:nvSpPr>
      <xdr:spPr>
        <a:xfrm>
          <a:off x="4686300" y="6003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24010</xdr:rowOff>
    </xdr:from>
    <xdr:to>
      <xdr:col>24</xdr:col>
      <xdr:colOff>114300</xdr:colOff>
      <xdr:row>35</xdr:row>
      <xdr:rowOff>125610</xdr:rowOff>
    </xdr:to>
    <xdr:sp macro="" textlink="">
      <xdr:nvSpPr>
        <xdr:cNvPr id="65" name="フローチャート: 判断 64"/>
        <xdr:cNvSpPr/>
      </xdr:nvSpPr>
      <xdr:spPr>
        <a:xfrm>
          <a:off x="45847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31784</xdr:rowOff>
    </xdr:from>
    <xdr:to>
      <xdr:col>19</xdr:col>
      <xdr:colOff>177800</xdr:colOff>
      <xdr:row>35</xdr:row>
      <xdr:rowOff>68344</xdr:rowOff>
    </xdr:to>
    <xdr:cxnSp macro="">
      <xdr:nvCxnSpPr>
        <xdr:cNvPr id="66" name="直線コネクタ 65"/>
        <xdr:cNvCxnSpPr/>
      </xdr:nvCxnSpPr>
      <xdr:spPr>
        <a:xfrm flipV="1">
          <a:off x="2908300" y="6032534"/>
          <a:ext cx="889000" cy="36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62285</xdr:rowOff>
    </xdr:from>
    <xdr:to>
      <xdr:col>20</xdr:col>
      <xdr:colOff>38100</xdr:colOff>
      <xdr:row>36</xdr:row>
      <xdr:rowOff>163885</xdr:rowOff>
    </xdr:to>
    <xdr:sp macro="" textlink="">
      <xdr:nvSpPr>
        <xdr:cNvPr id="67" name="フローチャート: 判断 66"/>
        <xdr:cNvSpPr/>
      </xdr:nvSpPr>
      <xdr:spPr>
        <a:xfrm>
          <a:off x="3746500" y="623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155012</xdr:rowOff>
    </xdr:from>
    <xdr:ext cx="534377" cy="259045"/>
    <xdr:sp macro="" textlink="">
      <xdr:nvSpPr>
        <xdr:cNvPr id="68" name="テキスト ボックス 67"/>
        <xdr:cNvSpPr txBox="1"/>
      </xdr:nvSpPr>
      <xdr:spPr>
        <a:xfrm>
          <a:off x="3530111" y="632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55102</xdr:rowOff>
    </xdr:from>
    <xdr:to>
      <xdr:col>15</xdr:col>
      <xdr:colOff>50800</xdr:colOff>
      <xdr:row>35</xdr:row>
      <xdr:rowOff>68344</xdr:rowOff>
    </xdr:to>
    <xdr:cxnSp macro="">
      <xdr:nvCxnSpPr>
        <xdr:cNvPr id="69" name="直線コネクタ 68"/>
        <xdr:cNvCxnSpPr/>
      </xdr:nvCxnSpPr>
      <xdr:spPr>
        <a:xfrm>
          <a:off x="2019300" y="6055852"/>
          <a:ext cx="889000" cy="13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79952</xdr:rowOff>
    </xdr:from>
    <xdr:to>
      <xdr:col>15</xdr:col>
      <xdr:colOff>101600</xdr:colOff>
      <xdr:row>37</xdr:row>
      <xdr:rowOff>10102</xdr:rowOff>
    </xdr:to>
    <xdr:sp macro="" textlink="">
      <xdr:nvSpPr>
        <xdr:cNvPr id="70" name="フローチャート: 判断 69"/>
        <xdr:cNvSpPr/>
      </xdr:nvSpPr>
      <xdr:spPr>
        <a:xfrm>
          <a:off x="2857500" y="625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1229</xdr:rowOff>
    </xdr:from>
    <xdr:ext cx="534377" cy="259045"/>
    <xdr:sp macro="" textlink="">
      <xdr:nvSpPr>
        <xdr:cNvPr id="71" name="テキスト ボックス 70"/>
        <xdr:cNvSpPr txBox="1"/>
      </xdr:nvSpPr>
      <xdr:spPr>
        <a:xfrm>
          <a:off x="2641111" y="634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55102</xdr:rowOff>
    </xdr:from>
    <xdr:to>
      <xdr:col>10</xdr:col>
      <xdr:colOff>114300</xdr:colOff>
      <xdr:row>35</xdr:row>
      <xdr:rowOff>61535</xdr:rowOff>
    </xdr:to>
    <xdr:cxnSp macro="">
      <xdr:nvCxnSpPr>
        <xdr:cNvPr id="72" name="直線コネクタ 71"/>
        <xdr:cNvCxnSpPr/>
      </xdr:nvCxnSpPr>
      <xdr:spPr>
        <a:xfrm flipV="1">
          <a:off x="1130300" y="6055852"/>
          <a:ext cx="889000" cy="6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88900</xdr:rowOff>
    </xdr:from>
    <xdr:to>
      <xdr:col>10</xdr:col>
      <xdr:colOff>165100</xdr:colOff>
      <xdr:row>37</xdr:row>
      <xdr:rowOff>19050</xdr:rowOff>
    </xdr:to>
    <xdr:sp macro="" textlink="">
      <xdr:nvSpPr>
        <xdr:cNvPr id="73" name="フローチャート: 判断 72"/>
        <xdr:cNvSpPr/>
      </xdr:nvSpPr>
      <xdr:spPr>
        <a:xfrm>
          <a:off x="1968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10177</xdr:rowOff>
    </xdr:from>
    <xdr:ext cx="534377" cy="259045"/>
    <xdr:sp macro="" textlink="">
      <xdr:nvSpPr>
        <xdr:cNvPr id="74" name="テキスト ボックス 73"/>
        <xdr:cNvSpPr txBox="1"/>
      </xdr:nvSpPr>
      <xdr:spPr>
        <a:xfrm>
          <a:off x="1752111" y="635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103024</xdr:rowOff>
    </xdr:from>
    <xdr:to>
      <xdr:col>6</xdr:col>
      <xdr:colOff>38100</xdr:colOff>
      <xdr:row>37</xdr:row>
      <xdr:rowOff>33174</xdr:rowOff>
    </xdr:to>
    <xdr:sp macro="" textlink="">
      <xdr:nvSpPr>
        <xdr:cNvPr id="75" name="フローチャート: 判断 74"/>
        <xdr:cNvSpPr/>
      </xdr:nvSpPr>
      <xdr:spPr>
        <a:xfrm>
          <a:off x="1079500" y="627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24301</xdr:rowOff>
    </xdr:from>
    <xdr:ext cx="534377" cy="259045"/>
    <xdr:sp macro="" textlink="">
      <xdr:nvSpPr>
        <xdr:cNvPr id="76" name="テキスト ボックス 75"/>
        <xdr:cNvSpPr txBox="1"/>
      </xdr:nvSpPr>
      <xdr:spPr>
        <a:xfrm>
          <a:off x="863111" y="636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44225</xdr:rowOff>
    </xdr:from>
    <xdr:to>
      <xdr:col>24</xdr:col>
      <xdr:colOff>114300</xdr:colOff>
      <xdr:row>32</xdr:row>
      <xdr:rowOff>145825</xdr:rowOff>
    </xdr:to>
    <xdr:sp macro="" textlink="">
      <xdr:nvSpPr>
        <xdr:cNvPr id="82" name="楕円 81"/>
        <xdr:cNvSpPr/>
      </xdr:nvSpPr>
      <xdr:spPr>
        <a:xfrm>
          <a:off x="4584700" y="553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67102</xdr:rowOff>
    </xdr:from>
    <xdr:ext cx="599010" cy="259045"/>
    <xdr:sp macro="" textlink="">
      <xdr:nvSpPr>
        <xdr:cNvPr id="83" name="人件費該当値テキスト"/>
        <xdr:cNvSpPr txBox="1"/>
      </xdr:nvSpPr>
      <xdr:spPr>
        <a:xfrm>
          <a:off x="4686300" y="5382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152434</xdr:rowOff>
    </xdr:from>
    <xdr:to>
      <xdr:col>20</xdr:col>
      <xdr:colOff>38100</xdr:colOff>
      <xdr:row>35</xdr:row>
      <xdr:rowOff>82584</xdr:rowOff>
    </xdr:to>
    <xdr:sp macro="" textlink="">
      <xdr:nvSpPr>
        <xdr:cNvPr id="84" name="楕円 83"/>
        <xdr:cNvSpPr/>
      </xdr:nvSpPr>
      <xdr:spPr>
        <a:xfrm>
          <a:off x="3746500" y="598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99111</xdr:rowOff>
    </xdr:from>
    <xdr:ext cx="534377" cy="259045"/>
    <xdr:sp macro="" textlink="">
      <xdr:nvSpPr>
        <xdr:cNvPr id="85" name="テキスト ボックス 84"/>
        <xdr:cNvSpPr txBox="1"/>
      </xdr:nvSpPr>
      <xdr:spPr>
        <a:xfrm>
          <a:off x="3530111" y="575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17544</xdr:rowOff>
    </xdr:from>
    <xdr:to>
      <xdr:col>15</xdr:col>
      <xdr:colOff>101600</xdr:colOff>
      <xdr:row>35</xdr:row>
      <xdr:rowOff>119144</xdr:rowOff>
    </xdr:to>
    <xdr:sp macro="" textlink="">
      <xdr:nvSpPr>
        <xdr:cNvPr id="86" name="楕円 85"/>
        <xdr:cNvSpPr/>
      </xdr:nvSpPr>
      <xdr:spPr>
        <a:xfrm>
          <a:off x="2857500" y="601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135671</xdr:rowOff>
    </xdr:from>
    <xdr:ext cx="534377" cy="259045"/>
    <xdr:sp macro="" textlink="">
      <xdr:nvSpPr>
        <xdr:cNvPr id="87" name="テキスト ボックス 86"/>
        <xdr:cNvSpPr txBox="1"/>
      </xdr:nvSpPr>
      <xdr:spPr>
        <a:xfrm>
          <a:off x="2641111" y="579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4302</xdr:rowOff>
    </xdr:from>
    <xdr:to>
      <xdr:col>10</xdr:col>
      <xdr:colOff>165100</xdr:colOff>
      <xdr:row>35</xdr:row>
      <xdr:rowOff>105902</xdr:rowOff>
    </xdr:to>
    <xdr:sp macro="" textlink="">
      <xdr:nvSpPr>
        <xdr:cNvPr id="88" name="楕円 87"/>
        <xdr:cNvSpPr/>
      </xdr:nvSpPr>
      <xdr:spPr>
        <a:xfrm>
          <a:off x="1968500" y="600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122429</xdr:rowOff>
    </xdr:from>
    <xdr:ext cx="534377" cy="259045"/>
    <xdr:sp macro="" textlink="">
      <xdr:nvSpPr>
        <xdr:cNvPr id="89" name="テキスト ボックス 88"/>
        <xdr:cNvSpPr txBox="1"/>
      </xdr:nvSpPr>
      <xdr:spPr>
        <a:xfrm>
          <a:off x="1752111" y="578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10735</xdr:rowOff>
    </xdr:from>
    <xdr:to>
      <xdr:col>6</xdr:col>
      <xdr:colOff>38100</xdr:colOff>
      <xdr:row>35</xdr:row>
      <xdr:rowOff>112335</xdr:rowOff>
    </xdr:to>
    <xdr:sp macro="" textlink="">
      <xdr:nvSpPr>
        <xdr:cNvPr id="90" name="楕円 89"/>
        <xdr:cNvSpPr/>
      </xdr:nvSpPr>
      <xdr:spPr>
        <a:xfrm>
          <a:off x="1079500" y="60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128862</xdr:rowOff>
    </xdr:from>
    <xdr:ext cx="534377" cy="259045"/>
    <xdr:sp macro="" textlink="">
      <xdr:nvSpPr>
        <xdr:cNvPr id="91" name="テキスト ボックス 90"/>
        <xdr:cNvSpPr txBox="1"/>
      </xdr:nvSpPr>
      <xdr:spPr>
        <a:xfrm>
          <a:off x="863111" y="5786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76127</xdr:rowOff>
    </xdr:from>
    <xdr:to>
      <xdr:col>24</xdr:col>
      <xdr:colOff>62865</xdr:colOff>
      <xdr:row>58</xdr:row>
      <xdr:rowOff>51613</xdr:rowOff>
    </xdr:to>
    <xdr:cxnSp macro="">
      <xdr:nvCxnSpPr>
        <xdr:cNvPr id="118" name="直線コネクタ 117"/>
        <xdr:cNvCxnSpPr/>
      </xdr:nvCxnSpPr>
      <xdr:spPr>
        <a:xfrm flipV="1">
          <a:off x="4633595" y="8648627"/>
          <a:ext cx="1270" cy="1347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55440</xdr:rowOff>
    </xdr:from>
    <xdr:ext cx="534377" cy="259045"/>
    <xdr:sp macro="" textlink="">
      <xdr:nvSpPr>
        <xdr:cNvPr id="119" name="物件費最小値テキスト"/>
        <xdr:cNvSpPr txBox="1"/>
      </xdr:nvSpPr>
      <xdr:spPr>
        <a:xfrm>
          <a:off x="4686300" y="999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51613</xdr:rowOff>
    </xdr:from>
    <xdr:to>
      <xdr:col>24</xdr:col>
      <xdr:colOff>152400</xdr:colOff>
      <xdr:row>58</xdr:row>
      <xdr:rowOff>51613</xdr:rowOff>
    </xdr:to>
    <xdr:cxnSp macro="">
      <xdr:nvCxnSpPr>
        <xdr:cNvPr id="120" name="直線コネクタ 119"/>
        <xdr:cNvCxnSpPr/>
      </xdr:nvCxnSpPr>
      <xdr:spPr>
        <a:xfrm>
          <a:off x="4546600" y="9995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22804</xdr:rowOff>
    </xdr:from>
    <xdr:ext cx="599010" cy="259045"/>
    <xdr:sp macro="" textlink="">
      <xdr:nvSpPr>
        <xdr:cNvPr id="121" name="物件費最大値テキスト"/>
        <xdr:cNvSpPr txBox="1"/>
      </xdr:nvSpPr>
      <xdr:spPr>
        <a:xfrm>
          <a:off x="4686300" y="8423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76127</xdr:rowOff>
    </xdr:from>
    <xdr:to>
      <xdr:col>24</xdr:col>
      <xdr:colOff>152400</xdr:colOff>
      <xdr:row>50</xdr:row>
      <xdr:rowOff>76127</xdr:rowOff>
    </xdr:to>
    <xdr:cxnSp macro="">
      <xdr:nvCxnSpPr>
        <xdr:cNvPr id="122" name="直線コネクタ 121"/>
        <xdr:cNvCxnSpPr/>
      </xdr:nvCxnSpPr>
      <xdr:spPr>
        <a:xfrm>
          <a:off x="4546600" y="864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32987</xdr:rowOff>
    </xdr:from>
    <xdr:to>
      <xdr:col>24</xdr:col>
      <xdr:colOff>63500</xdr:colOff>
      <xdr:row>57</xdr:row>
      <xdr:rowOff>20382</xdr:rowOff>
    </xdr:to>
    <xdr:cxnSp macro="">
      <xdr:nvCxnSpPr>
        <xdr:cNvPr id="123" name="直線コネクタ 122"/>
        <xdr:cNvCxnSpPr/>
      </xdr:nvCxnSpPr>
      <xdr:spPr>
        <a:xfrm>
          <a:off x="3797300" y="9634187"/>
          <a:ext cx="838200" cy="158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107825</xdr:rowOff>
    </xdr:from>
    <xdr:ext cx="534377" cy="259045"/>
    <xdr:sp macro="" textlink="">
      <xdr:nvSpPr>
        <xdr:cNvPr id="124" name="物件費平均値テキスト"/>
        <xdr:cNvSpPr txBox="1"/>
      </xdr:nvSpPr>
      <xdr:spPr>
        <a:xfrm>
          <a:off x="4686300" y="9537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84948</xdr:rowOff>
    </xdr:from>
    <xdr:to>
      <xdr:col>24</xdr:col>
      <xdr:colOff>114300</xdr:colOff>
      <xdr:row>57</xdr:row>
      <xdr:rowOff>15098</xdr:rowOff>
    </xdr:to>
    <xdr:sp macro="" textlink="">
      <xdr:nvSpPr>
        <xdr:cNvPr id="125" name="フローチャート: 判断 124"/>
        <xdr:cNvSpPr/>
      </xdr:nvSpPr>
      <xdr:spPr>
        <a:xfrm>
          <a:off x="4584700" y="968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32987</xdr:rowOff>
    </xdr:from>
    <xdr:to>
      <xdr:col>19</xdr:col>
      <xdr:colOff>177800</xdr:colOff>
      <xdr:row>56</xdr:row>
      <xdr:rowOff>72339</xdr:rowOff>
    </xdr:to>
    <xdr:cxnSp macro="">
      <xdr:nvCxnSpPr>
        <xdr:cNvPr id="126" name="直線コネクタ 125"/>
        <xdr:cNvCxnSpPr/>
      </xdr:nvCxnSpPr>
      <xdr:spPr>
        <a:xfrm flipV="1">
          <a:off x="2908300" y="9634187"/>
          <a:ext cx="889000" cy="39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92732</xdr:rowOff>
    </xdr:from>
    <xdr:to>
      <xdr:col>20</xdr:col>
      <xdr:colOff>38100</xdr:colOff>
      <xdr:row>57</xdr:row>
      <xdr:rowOff>22882</xdr:rowOff>
    </xdr:to>
    <xdr:sp macro="" textlink="">
      <xdr:nvSpPr>
        <xdr:cNvPr id="127" name="フローチャート: 判断 126"/>
        <xdr:cNvSpPr/>
      </xdr:nvSpPr>
      <xdr:spPr>
        <a:xfrm>
          <a:off x="3746500" y="969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14009</xdr:rowOff>
    </xdr:from>
    <xdr:ext cx="534377" cy="259045"/>
    <xdr:sp macro="" textlink="">
      <xdr:nvSpPr>
        <xdr:cNvPr id="128" name="テキスト ボックス 127"/>
        <xdr:cNvSpPr txBox="1"/>
      </xdr:nvSpPr>
      <xdr:spPr>
        <a:xfrm>
          <a:off x="3530111" y="978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72339</xdr:rowOff>
    </xdr:from>
    <xdr:to>
      <xdr:col>15</xdr:col>
      <xdr:colOff>50800</xdr:colOff>
      <xdr:row>56</xdr:row>
      <xdr:rowOff>98824</xdr:rowOff>
    </xdr:to>
    <xdr:cxnSp macro="">
      <xdr:nvCxnSpPr>
        <xdr:cNvPr id="129" name="直線コネクタ 128"/>
        <xdr:cNvCxnSpPr/>
      </xdr:nvCxnSpPr>
      <xdr:spPr>
        <a:xfrm flipV="1">
          <a:off x="2019300" y="9673539"/>
          <a:ext cx="889000" cy="26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140226</xdr:rowOff>
    </xdr:from>
    <xdr:to>
      <xdr:col>15</xdr:col>
      <xdr:colOff>101600</xdr:colOff>
      <xdr:row>57</xdr:row>
      <xdr:rowOff>70376</xdr:rowOff>
    </xdr:to>
    <xdr:sp macro="" textlink="">
      <xdr:nvSpPr>
        <xdr:cNvPr id="130" name="フローチャート: 判断 129"/>
        <xdr:cNvSpPr/>
      </xdr:nvSpPr>
      <xdr:spPr>
        <a:xfrm>
          <a:off x="2857500" y="974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61503</xdr:rowOff>
    </xdr:from>
    <xdr:ext cx="534377" cy="259045"/>
    <xdr:sp macro="" textlink="">
      <xdr:nvSpPr>
        <xdr:cNvPr id="131" name="テキスト ボックス 130"/>
        <xdr:cNvSpPr txBox="1"/>
      </xdr:nvSpPr>
      <xdr:spPr>
        <a:xfrm>
          <a:off x="2641111" y="983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98824</xdr:rowOff>
    </xdr:from>
    <xdr:to>
      <xdr:col>10</xdr:col>
      <xdr:colOff>114300</xdr:colOff>
      <xdr:row>56</xdr:row>
      <xdr:rowOff>115273</xdr:rowOff>
    </xdr:to>
    <xdr:cxnSp macro="">
      <xdr:nvCxnSpPr>
        <xdr:cNvPr id="132" name="直線コネクタ 131"/>
        <xdr:cNvCxnSpPr/>
      </xdr:nvCxnSpPr>
      <xdr:spPr>
        <a:xfrm flipV="1">
          <a:off x="1130300" y="9700024"/>
          <a:ext cx="889000" cy="16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122700</xdr:rowOff>
    </xdr:from>
    <xdr:to>
      <xdr:col>10</xdr:col>
      <xdr:colOff>165100</xdr:colOff>
      <xdr:row>57</xdr:row>
      <xdr:rowOff>52850</xdr:rowOff>
    </xdr:to>
    <xdr:sp macro="" textlink="">
      <xdr:nvSpPr>
        <xdr:cNvPr id="133" name="フローチャート: 判断 132"/>
        <xdr:cNvSpPr/>
      </xdr:nvSpPr>
      <xdr:spPr>
        <a:xfrm>
          <a:off x="1968500" y="97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43977</xdr:rowOff>
    </xdr:from>
    <xdr:ext cx="534377" cy="259045"/>
    <xdr:sp macro="" textlink="">
      <xdr:nvSpPr>
        <xdr:cNvPr id="134" name="テキスト ボックス 133"/>
        <xdr:cNvSpPr txBox="1"/>
      </xdr:nvSpPr>
      <xdr:spPr>
        <a:xfrm>
          <a:off x="1752111" y="9816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132780</xdr:rowOff>
    </xdr:from>
    <xdr:to>
      <xdr:col>6</xdr:col>
      <xdr:colOff>38100</xdr:colOff>
      <xdr:row>57</xdr:row>
      <xdr:rowOff>62930</xdr:rowOff>
    </xdr:to>
    <xdr:sp macro="" textlink="">
      <xdr:nvSpPr>
        <xdr:cNvPr id="135" name="フローチャート: 判断 134"/>
        <xdr:cNvSpPr/>
      </xdr:nvSpPr>
      <xdr:spPr>
        <a:xfrm>
          <a:off x="1079500" y="97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54057</xdr:rowOff>
    </xdr:from>
    <xdr:ext cx="534377" cy="259045"/>
    <xdr:sp macro="" textlink="">
      <xdr:nvSpPr>
        <xdr:cNvPr id="136" name="テキスト ボックス 135"/>
        <xdr:cNvSpPr txBox="1"/>
      </xdr:nvSpPr>
      <xdr:spPr>
        <a:xfrm>
          <a:off x="863111" y="982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141032</xdr:rowOff>
    </xdr:from>
    <xdr:to>
      <xdr:col>24</xdr:col>
      <xdr:colOff>114300</xdr:colOff>
      <xdr:row>57</xdr:row>
      <xdr:rowOff>71182</xdr:rowOff>
    </xdr:to>
    <xdr:sp macro="" textlink="">
      <xdr:nvSpPr>
        <xdr:cNvPr id="142" name="楕円 141"/>
        <xdr:cNvSpPr/>
      </xdr:nvSpPr>
      <xdr:spPr>
        <a:xfrm>
          <a:off x="4584700" y="974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119459</xdr:rowOff>
    </xdr:from>
    <xdr:ext cx="534377" cy="259045"/>
    <xdr:sp macro="" textlink="">
      <xdr:nvSpPr>
        <xdr:cNvPr id="143" name="物件費該当値テキスト"/>
        <xdr:cNvSpPr txBox="1"/>
      </xdr:nvSpPr>
      <xdr:spPr>
        <a:xfrm>
          <a:off x="4686300" y="9720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153637</xdr:rowOff>
    </xdr:from>
    <xdr:to>
      <xdr:col>20</xdr:col>
      <xdr:colOff>38100</xdr:colOff>
      <xdr:row>56</xdr:row>
      <xdr:rowOff>83787</xdr:rowOff>
    </xdr:to>
    <xdr:sp macro="" textlink="">
      <xdr:nvSpPr>
        <xdr:cNvPr id="144" name="楕円 143"/>
        <xdr:cNvSpPr/>
      </xdr:nvSpPr>
      <xdr:spPr>
        <a:xfrm>
          <a:off x="3746500" y="9583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100314</xdr:rowOff>
    </xdr:from>
    <xdr:ext cx="534377" cy="259045"/>
    <xdr:sp macro="" textlink="">
      <xdr:nvSpPr>
        <xdr:cNvPr id="145" name="テキスト ボックス 144"/>
        <xdr:cNvSpPr txBox="1"/>
      </xdr:nvSpPr>
      <xdr:spPr>
        <a:xfrm>
          <a:off x="3530111" y="9358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21539</xdr:rowOff>
    </xdr:from>
    <xdr:to>
      <xdr:col>15</xdr:col>
      <xdr:colOff>101600</xdr:colOff>
      <xdr:row>56</xdr:row>
      <xdr:rowOff>123139</xdr:rowOff>
    </xdr:to>
    <xdr:sp macro="" textlink="">
      <xdr:nvSpPr>
        <xdr:cNvPr id="146" name="楕円 145"/>
        <xdr:cNvSpPr/>
      </xdr:nvSpPr>
      <xdr:spPr>
        <a:xfrm>
          <a:off x="2857500" y="962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139666</xdr:rowOff>
    </xdr:from>
    <xdr:ext cx="534377" cy="259045"/>
    <xdr:sp macro="" textlink="">
      <xdr:nvSpPr>
        <xdr:cNvPr id="147" name="テキスト ボックス 146"/>
        <xdr:cNvSpPr txBox="1"/>
      </xdr:nvSpPr>
      <xdr:spPr>
        <a:xfrm>
          <a:off x="2641111" y="939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48024</xdr:rowOff>
    </xdr:from>
    <xdr:to>
      <xdr:col>10</xdr:col>
      <xdr:colOff>165100</xdr:colOff>
      <xdr:row>56</xdr:row>
      <xdr:rowOff>149624</xdr:rowOff>
    </xdr:to>
    <xdr:sp macro="" textlink="">
      <xdr:nvSpPr>
        <xdr:cNvPr id="148" name="楕円 147"/>
        <xdr:cNvSpPr/>
      </xdr:nvSpPr>
      <xdr:spPr>
        <a:xfrm>
          <a:off x="1968500" y="964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166151</xdr:rowOff>
    </xdr:from>
    <xdr:ext cx="534377" cy="259045"/>
    <xdr:sp macro="" textlink="">
      <xdr:nvSpPr>
        <xdr:cNvPr id="149" name="テキスト ボックス 148"/>
        <xdr:cNvSpPr txBox="1"/>
      </xdr:nvSpPr>
      <xdr:spPr>
        <a:xfrm>
          <a:off x="1752111" y="942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64473</xdr:rowOff>
    </xdr:from>
    <xdr:to>
      <xdr:col>6</xdr:col>
      <xdr:colOff>38100</xdr:colOff>
      <xdr:row>56</xdr:row>
      <xdr:rowOff>166073</xdr:rowOff>
    </xdr:to>
    <xdr:sp macro="" textlink="">
      <xdr:nvSpPr>
        <xdr:cNvPr id="150" name="楕円 149"/>
        <xdr:cNvSpPr/>
      </xdr:nvSpPr>
      <xdr:spPr>
        <a:xfrm>
          <a:off x="1079500" y="9665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11150</xdr:rowOff>
    </xdr:from>
    <xdr:ext cx="534377" cy="259045"/>
    <xdr:sp macro="" textlink="">
      <xdr:nvSpPr>
        <xdr:cNvPr id="151" name="テキスト ボックス 150"/>
        <xdr:cNvSpPr txBox="1"/>
      </xdr:nvSpPr>
      <xdr:spPr>
        <a:xfrm>
          <a:off x="863111" y="9440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79578</xdr:rowOff>
    </xdr:from>
    <xdr:to>
      <xdr:col>24</xdr:col>
      <xdr:colOff>62865</xdr:colOff>
      <xdr:row>78</xdr:row>
      <xdr:rowOff>113959</xdr:rowOff>
    </xdr:to>
    <xdr:cxnSp macro="">
      <xdr:nvCxnSpPr>
        <xdr:cNvPr id="173" name="直線コネクタ 172"/>
        <xdr:cNvCxnSpPr/>
      </xdr:nvCxnSpPr>
      <xdr:spPr>
        <a:xfrm flipV="1">
          <a:off x="4633595" y="12081078"/>
          <a:ext cx="1270" cy="1405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117786</xdr:rowOff>
    </xdr:from>
    <xdr:ext cx="469744" cy="259045"/>
    <xdr:sp macro="" textlink="">
      <xdr:nvSpPr>
        <xdr:cNvPr id="174" name="維持補修費最小値テキスト"/>
        <xdr:cNvSpPr txBox="1"/>
      </xdr:nvSpPr>
      <xdr:spPr>
        <a:xfrm>
          <a:off x="4686300" y="13490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113959</xdr:rowOff>
    </xdr:from>
    <xdr:to>
      <xdr:col>24</xdr:col>
      <xdr:colOff>152400</xdr:colOff>
      <xdr:row>78</xdr:row>
      <xdr:rowOff>113959</xdr:rowOff>
    </xdr:to>
    <xdr:cxnSp macro="">
      <xdr:nvCxnSpPr>
        <xdr:cNvPr id="175" name="直線コネクタ 174"/>
        <xdr:cNvCxnSpPr/>
      </xdr:nvCxnSpPr>
      <xdr:spPr>
        <a:xfrm>
          <a:off x="4546600" y="1348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26255</xdr:rowOff>
    </xdr:from>
    <xdr:ext cx="534377" cy="259045"/>
    <xdr:sp macro="" textlink="">
      <xdr:nvSpPr>
        <xdr:cNvPr id="176" name="維持補修費最大値テキスト"/>
        <xdr:cNvSpPr txBox="1"/>
      </xdr:nvSpPr>
      <xdr:spPr>
        <a:xfrm>
          <a:off x="4686300" y="1185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79578</xdr:rowOff>
    </xdr:from>
    <xdr:to>
      <xdr:col>24</xdr:col>
      <xdr:colOff>152400</xdr:colOff>
      <xdr:row>70</xdr:row>
      <xdr:rowOff>79578</xdr:rowOff>
    </xdr:to>
    <xdr:cxnSp macro="">
      <xdr:nvCxnSpPr>
        <xdr:cNvPr id="177" name="直線コネクタ 176"/>
        <xdr:cNvCxnSpPr/>
      </xdr:nvCxnSpPr>
      <xdr:spPr>
        <a:xfrm>
          <a:off x="4546600" y="1208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3203</xdr:rowOff>
    </xdr:from>
    <xdr:to>
      <xdr:col>24</xdr:col>
      <xdr:colOff>63500</xdr:colOff>
      <xdr:row>78</xdr:row>
      <xdr:rowOff>7204</xdr:rowOff>
    </xdr:to>
    <xdr:cxnSp macro="">
      <xdr:nvCxnSpPr>
        <xdr:cNvPr id="178" name="直線コネクタ 177"/>
        <xdr:cNvCxnSpPr/>
      </xdr:nvCxnSpPr>
      <xdr:spPr>
        <a:xfrm flipV="1">
          <a:off x="3797300" y="13376303"/>
          <a:ext cx="8382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98198</xdr:rowOff>
    </xdr:from>
    <xdr:ext cx="469744" cy="259045"/>
    <xdr:sp macro="" textlink="">
      <xdr:nvSpPr>
        <xdr:cNvPr id="179" name="維持補修費平均値テキスト"/>
        <xdr:cNvSpPr txBox="1"/>
      </xdr:nvSpPr>
      <xdr:spPr>
        <a:xfrm>
          <a:off x="4686300" y="13128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75321</xdr:rowOff>
    </xdr:from>
    <xdr:to>
      <xdr:col>24</xdr:col>
      <xdr:colOff>114300</xdr:colOff>
      <xdr:row>78</xdr:row>
      <xdr:rowOff>5471</xdr:rowOff>
    </xdr:to>
    <xdr:sp macro="" textlink="">
      <xdr:nvSpPr>
        <xdr:cNvPr id="180" name="フローチャート: 判断 179"/>
        <xdr:cNvSpPr/>
      </xdr:nvSpPr>
      <xdr:spPr>
        <a:xfrm>
          <a:off x="45847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7204</xdr:rowOff>
    </xdr:from>
    <xdr:to>
      <xdr:col>19</xdr:col>
      <xdr:colOff>177800</xdr:colOff>
      <xdr:row>78</xdr:row>
      <xdr:rowOff>17856</xdr:rowOff>
    </xdr:to>
    <xdr:cxnSp macro="">
      <xdr:nvCxnSpPr>
        <xdr:cNvPr id="181" name="直線コネクタ 180"/>
        <xdr:cNvCxnSpPr/>
      </xdr:nvCxnSpPr>
      <xdr:spPr>
        <a:xfrm flipV="1">
          <a:off x="2908300" y="13380304"/>
          <a:ext cx="889000" cy="10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143901</xdr:rowOff>
    </xdr:from>
    <xdr:to>
      <xdr:col>20</xdr:col>
      <xdr:colOff>38100</xdr:colOff>
      <xdr:row>78</xdr:row>
      <xdr:rowOff>74051</xdr:rowOff>
    </xdr:to>
    <xdr:sp macro="" textlink="">
      <xdr:nvSpPr>
        <xdr:cNvPr id="182" name="フローチャート: 判断 181"/>
        <xdr:cNvSpPr/>
      </xdr:nvSpPr>
      <xdr:spPr>
        <a:xfrm>
          <a:off x="3746500" y="1334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65178</xdr:rowOff>
    </xdr:from>
    <xdr:ext cx="469744" cy="259045"/>
    <xdr:sp macro="" textlink="">
      <xdr:nvSpPr>
        <xdr:cNvPr id="183" name="テキスト ボックス 182"/>
        <xdr:cNvSpPr txBox="1"/>
      </xdr:nvSpPr>
      <xdr:spPr>
        <a:xfrm>
          <a:off x="3562428" y="13438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17856</xdr:rowOff>
    </xdr:from>
    <xdr:to>
      <xdr:col>15</xdr:col>
      <xdr:colOff>50800</xdr:colOff>
      <xdr:row>78</xdr:row>
      <xdr:rowOff>47895</xdr:rowOff>
    </xdr:to>
    <xdr:cxnSp macro="">
      <xdr:nvCxnSpPr>
        <xdr:cNvPr id="184" name="直線コネクタ 183"/>
        <xdr:cNvCxnSpPr/>
      </xdr:nvCxnSpPr>
      <xdr:spPr>
        <a:xfrm flipV="1">
          <a:off x="2019300" y="13390956"/>
          <a:ext cx="889000" cy="30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132883</xdr:rowOff>
    </xdr:from>
    <xdr:to>
      <xdr:col>15</xdr:col>
      <xdr:colOff>101600</xdr:colOff>
      <xdr:row>78</xdr:row>
      <xdr:rowOff>63033</xdr:rowOff>
    </xdr:to>
    <xdr:sp macro="" textlink="">
      <xdr:nvSpPr>
        <xdr:cNvPr id="185" name="フローチャート: 判断 184"/>
        <xdr:cNvSpPr/>
      </xdr:nvSpPr>
      <xdr:spPr>
        <a:xfrm>
          <a:off x="2857500" y="13334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79560</xdr:rowOff>
    </xdr:from>
    <xdr:ext cx="469744" cy="259045"/>
    <xdr:sp macro="" textlink="">
      <xdr:nvSpPr>
        <xdr:cNvPr id="186" name="テキスト ボックス 185"/>
        <xdr:cNvSpPr txBox="1"/>
      </xdr:nvSpPr>
      <xdr:spPr>
        <a:xfrm>
          <a:off x="2673428" y="13109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47895</xdr:rowOff>
    </xdr:from>
    <xdr:to>
      <xdr:col>10</xdr:col>
      <xdr:colOff>114300</xdr:colOff>
      <xdr:row>78</xdr:row>
      <xdr:rowOff>63782</xdr:rowOff>
    </xdr:to>
    <xdr:cxnSp macro="">
      <xdr:nvCxnSpPr>
        <xdr:cNvPr id="187" name="直線コネクタ 186"/>
        <xdr:cNvCxnSpPr/>
      </xdr:nvCxnSpPr>
      <xdr:spPr>
        <a:xfrm flipV="1">
          <a:off x="1130300" y="13420995"/>
          <a:ext cx="889000" cy="15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95576</xdr:rowOff>
    </xdr:from>
    <xdr:to>
      <xdr:col>10</xdr:col>
      <xdr:colOff>165100</xdr:colOff>
      <xdr:row>78</xdr:row>
      <xdr:rowOff>25726</xdr:rowOff>
    </xdr:to>
    <xdr:sp macro="" textlink="">
      <xdr:nvSpPr>
        <xdr:cNvPr id="188" name="フローチャート: 判断 187"/>
        <xdr:cNvSpPr/>
      </xdr:nvSpPr>
      <xdr:spPr>
        <a:xfrm>
          <a:off x="1968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42253</xdr:rowOff>
    </xdr:from>
    <xdr:ext cx="469744" cy="259045"/>
    <xdr:sp macro="" textlink="">
      <xdr:nvSpPr>
        <xdr:cNvPr id="189" name="テキスト ボックス 188"/>
        <xdr:cNvSpPr txBox="1"/>
      </xdr:nvSpPr>
      <xdr:spPr>
        <a:xfrm>
          <a:off x="1784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130665</xdr:rowOff>
    </xdr:from>
    <xdr:to>
      <xdr:col>6</xdr:col>
      <xdr:colOff>38100</xdr:colOff>
      <xdr:row>78</xdr:row>
      <xdr:rowOff>60815</xdr:rowOff>
    </xdr:to>
    <xdr:sp macro="" textlink="">
      <xdr:nvSpPr>
        <xdr:cNvPr id="190" name="フローチャート: 判断 189"/>
        <xdr:cNvSpPr/>
      </xdr:nvSpPr>
      <xdr:spPr>
        <a:xfrm>
          <a:off x="1079500" y="1333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77342</xdr:rowOff>
    </xdr:from>
    <xdr:ext cx="469744" cy="259045"/>
    <xdr:sp macro="" textlink="">
      <xdr:nvSpPr>
        <xdr:cNvPr id="191" name="テキスト ボックス 190"/>
        <xdr:cNvSpPr txBox="1"/>
      </xdr:nvSpPr>
      <xdr:spPr>
        <a:xfrm>
          <a:off x="895428" y="13107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123853</xdr:rowOff>
    </xdr:from>
    <xdr:to>
      <xdr:col>24</xdr:col>
      <xdr:colOff>114300</xdr:colOff>
      <xdr:row>78</xdr:row>
      <xdr:rowOff>54003</xdr:rowOff>
    </xdr:to>
    <xdr:sp macro="" textlink="">
      <xdr:nvSpPr>
        <xdr:cNvPr id="197" name="楕円 196"/>
        <xdr:cNvSpPr/>
      </xdr:nvSpPr>
      <xdr:spPr>
        <a:xfrm>
          <a:off x="4584700" y="1332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53748</xdr:rowOff>
    </xdr:from>
    <xdr:ext cx="469744" cy="259045"/>
    <xdr:sp macro="" textlink="">
      <xdr:nvSpPr>
        <xdr:cNvPr id="198" name="維持補修費該当値テキスト"/>
        <xdr:cNvSpPr txBox="1"/>
      </xdr:nvSpPr>
      <xdr:spPr>
        <a:xfrm>
          <a:off x="4686300" y="13255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127854</xdr:rowOff>
    </xdr:from>
    <xdr:to>
      <xdr:col>20</xdr:col>
      <xdr:colOff>38100</xdr:colOff>
      <xdr:row>78</xdr:row>
      <xdr:rowOff>58004</xdr:rowOff>
    </xdr:to>
    <xdr:sp macro="" textlink="">
      <xdr:nvSpPr>
        <xdr:cNvPr id="199" name="楕円 198"/>
        <xdr:cNvSpPr/>
      </xdr:nvSpPr>
      <xdr:spPr>
        <a:xfrm>
          <a:off x="3746500" y="13329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74531</xdr:rowOff>
    </xdr:from>
    <xdr:ext cx="469744" cy="259045"/>
    <xdr:sp macro="" textlink="">
      <xdr:nvSpPr>
        <xdr:cNvPr id="200" name="テキスト ボックス 199"/>
        <xdr:cNvSpPr txBox="1"/>
      </xdr:nvSpPr>
      <xdr:spPr>
        <a:xfrm>
          <a:off x="3562428" y="13104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138506</xdr:rowOff>
    </xdr:from>
    <xdr:to>
      <xdr:col>15</xdr:col>
      <xdr:colOff>101600</xdr:colOff>
      <xdr:row>78</xdr:row>
      <xdr:rowOff>68656</xdr:rowOff>
    </xdr:to>
    <xdr:sp macro="" textlink="">
      <xdr:nvSpPr>
        <xdr:cNvPr id="201" name="楕円 200"/>
        <xdr:cNvSpPr/>
      </xdr:nvSpPr>
      <xdr:spPr>
        <a:xfrm>
          <a:off x="2857500" y="133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59783</xdr:rowOff>
    </xdr:from>
    <xdr:ext cx="469744" cy="259045"/>
    <xdr:sp macro="" textlink="">
      <xdr:nvSpPr>
        <xdr:cNvPr id="202" name="テキスト ボックス 201"/>
        <xdr:cNvSpPr txBox="1"/>
      </xdr:nvSpPr>
      <xdr:spPr>
        <a:xfrm>
          <a:off x="2673428" y="13432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168545</xdr:rowOff>
    </xdr:from>
    <xdr:to>
      <xdr:col>10</xdr:col>
      <xdr:colOff>165100</xdr:colOff>
      <xdr:row>78</xdr:row>
      <xdr:rowOff>98695</xdr:rowOff>
    </xdr:to>
    <xdr:sp macro="" textlink="">
      <xdr:nvSpPr>
        <xdr:cNvPr id="203" name="楕円 202"/>
        <xdr:cNvSpPr/>
      </xdr:nvSpPr>
      <xdr:spPr>
        <a:xfrm>
          <a:off x="1968500" y="1337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89822</xdr:rowOff>
    </xdr:from>
    <xdr:ext cx="469744" cy="259045"/>
    <xdr:sp macro="" textlink="">
      <xdr:nvSpPr>
        <xdr:cNvPr id="204" name="テキスト ボックス 203"/>
        <xdr:cNvSpPr txBox="1"/>
      </xdr:nvSpPr>
      <xdr:spPr>
        <a:xfrm>
          <a:off x="1784428" y="13462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12982</xdr:rowOff>
    </xdr:from>
    <xdr:to>
      <xdr:col>6</xdr:col>
      <xdr:colOff>38100</xdr:colOff>
      <xdr:row>78</xdr:row>
      <xdr:rowOff>114582</xdr:rowOff>
    </xdr:to>
    <xdr:sp macro="" textlink="">
      <xdr:nvSpPr>
        <xdr:cNvPr id="205" name="楕円 204"/>
        <xdr:cNvSpPr/>
      </xdr:nvSpPr>
      <xdr:spPr>
        <a:xfrm>
          <a:off x="1079500" y="1338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105709</xdr:rowOff>
    </xdr:from>
    <xdr:ext cx="469744" cy="259045"/>
    <xdr:sp macro="" textlink="">
      <xdr:nvSpPr>
        <xdr:cNvPr id="206" name="テキスト ボックス 205"/>
        <xdr:cNvSpPr txBox="1"/>
      </xdr:nvSpPr>
      <xdr:spPr>
        <a:xfrm>
          <a:off x="895428" y="13478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130270</xdr:rowOff>
    </xdr:from>
    <xdr:to>
      <xdr:col>24</xdr:col>
      <xdr:colOff>62865</xdr:colOff>
      <xdr:row>97</xdr:row>
      <xdr:rowOff>113012</xdr:rowOff>
    </xdr:to>
    <xdr:cxnSp macro="">
      <xdr:nvCxnSpPr>
        <xdr:cNvPr id="231" name="直線コネクタ 230"/>
        <xdr:cNvCxnSpPr/>
      </xdr:nvCxnSpPr>
      <xdr:spPr>
        <a:xfrm flipV="1">
          <a:off x="4633595" y="15389320"/>
          <a:ext cx="1270" cy="1354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116839</xdr:rowOff>
    </xdr:from>
    <xdr:ext cx="534377" cy="259045"/>
    <xdr:sp macro="" textlink="">
      <xdr:nvSpPr>
        <xdr:cNvPr id="232" name="扶助費最小値テキスト"/>
        <xdr:cNvSpPr txBox="1"/>
      </xdr:nvSpPr>
      <xdr:spPr>
        <a:xfrm>
          <a:off x="4686300" y="1674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113012</xdr:rowOff>
    </xdr:from>
    <xdr:to>
      <xdr:col>24</xdr:col>
      <xdr:colOff>152400</xdr:colOff>
      <xdr:row>97</xdr:row>
      <xdr:rowOff>113012</xdr:rowOff>
    </xdr:to>
    <xdr:cxnSp macro="">
      <xdr:nvCxnSpPr>
        <xdr:cNvPr id="233" name="直線コネクタ 232"/>
        <xdr:cNvCxnSpPr/>
      </xdr:nvCxnSpPr>
      <xdr:spPr>
        <a:xfrm>
          <a:off x="4546600" y="16743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76947</xdr:rowOff>
    </xdr:from>
    <xdr:ext cx="599010" cy="259045"/>
    <xdr:sp macro="" textlink="">
      <xdr:nvSpPr>
        <xdr:cNvPr id="234" name="扶助費最大値テキスト"/>
        <xdr:cNvSpPr txBox="1"/>
      </xdr:nvSpPr>
      <xdr:spPr>
        <a:xfrm>
          <a:off x="4686300" y="15164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130270</xdr:rowOff>
    </xdr:from>
    <xdr:to>
      <xdr:col>24</xdr:col>
      <xdr:colOff>152400</xdr:colOff>
      <xdr:row>89</xdr:row>
      <xdr:rowOff>130270</xdr:rowOff>
    </xdr:to>
    <xdr:cxnSp macro="">
      <xdr:nvCxnSpPr>
        <xdr:cNvPr id="235" name="直線コネクタ 234"/>
        <xdr:cNvCxnSpPr/>
      </xdr:nvCxnSpPr>
      <xdr:spPr>
        <a:xfrm>
          <a:off x="4546600" y="1538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67177</xdr:rowOff>
    </xdr:from>
    <xdr:to>
      <xdr:col>24</xdr:col>
      <xdr:colOff>63500</xdr:colOff>
      <xdr:row>93</xdr:row>
      <xdr:rowOff>81959</xdr:rowOff>
    </xdr:to>
    <xdr:cxnSp macro="">
      <xdr:nvCxnSpPr>
        <xdr:cNvPr id="236" name="直線コネクタ 235"/>
        <xdr:cNvCxnSpPr/>
      </xdr:nvCxnSpPr>
      <xdr:spPr>
        <a:xfrm>
          <a:off x="3797300" y="16012027"/>
          <a:ext cx="838200" cy="14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170102</xdr:rowOff>
    </xdr:from>
    <xdr:ext cx="534377" cy="259045"/>
    <xdr:sp macro="" textlink="">
      <xdr:nvSpPr>
        <xdr:cNvPr id="237" name="扶助費平均値テキスト"/>
        <xdr:cNvSpPr txBox="1"/>
      </xdr:nvSpPr>
      <xdr:spPr>
        <a:xfrm>
          <a:off x="4686300" y="16114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20225</xdr:rowOff>
    </xdr:from>
    <xdr:to>
      <xdr:col>24</xdr:col>
      <xdr:colOff>114300</xdr:colOff>
      <xdr:row>94</xdr:row>
      <xdr:rowOff>121825</xdr:rowOff>
    </xdr:to>
    <xdr:sp macro="" textlink="">
      <xdr:nvSpPr>
        <xdr:cNvPr id="238" name="フローチャート: 判断 237"/>
        <xdr:cNvSpPr/>
      </xdr:nvSpPr>
      <xdr:spPr>
        <a:xfrm>
          <a:off x="4584700" y="1613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67177</xdr:rowOff>
    </xdr:from>
    <xdr:to>
      <xdr:col>19</xdr:col>
      <xdr:colOff>177800</xdr:colOff>
      <xdr:row>93</xdr:row>
      <xdr:rowOff>124461</xdr:rowOff>
    </xdr:to>
    <xdr:cxnSp macro="">
      <xdr:nvCxnSpPr>
        <xdr:cNvPr id="239" name="直線コネクタ 238"/>
        <xdr:cNvCxnSpPr/>
      </xdr:nvCxnSpPr>
      <xdr:spPr>
        <a:xfrm flipV="1">
          <a:off x="2908300" y="16012027"/>
          <a:ext cx="889000" cy="57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47867</xdr:rowOff>
    </xdr:from>
    <xdr:to>
      <xdr:col>20</xdr:col>
      <xdr:colOff>38100</xdr:colOff>
      <xdr:row>94</xdr:row>
      <xdr:rowOff>149467</xdr:rowOff>
    </xdr:to>
    <xdr:sp macro="" textlink="">
      <xdr:nvSpPr>
        <xdr:cNvPr id="240" name="フローチャート: 判断 239"/>
        <xdr:cNvSpPr/>
      </xdr:nvSpPr>
      <xdr:spPr>
        <a:xfrm>
          <a:off x="3746500" y="1616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140594</xdr:rowOff>
    </xdr:from>
    <xdr:ext cx="534377" cy="259045"/>
    <xdr:sp macro="" textlink="">
      <xdr:nvSpPr>
        <xdr:cNvPr id="241" name="テキスト ボックス 240"/>
        <xdr:cNvSpPr txBox="1"/>
      </xdr:nvSpPr>
      <xdr:spPr>
        <a:xfrm>
          <a:off x="3530111" y="1625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116287</xdr:rowOff>
    </xdr:from>
    <xdr:to>
      <xdr:col>15</xdr:col>
      <xdr:colOff>50800</xdr:colOff>
      <xdr:row>93</xdr:row>
      <xdr:rowOff>124461</xdr:rowOff>
    </xdr:to>
    <xdr:cxnSp macro="">
      <xdr:nvCxnSpPr>
        <xdr:cNvPr id="242" name="直線コネクタ 241"/>
        <xdr:cNvCxnSpPr/>
      </xdr:nvCxnSpPr>
      <xdr:spPr>
        <a:xfrm>
          <a:off x="2019300" y="16061137"/>
          <a:ext cx="889000" cy="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123113</xdr:rowOff>
    </xdr:from>
    <xdr:to>
      <xdr:col>15</xdr:col>
      <xdr:colOff>101600</xdr:colOff>
      <xdr:row>95</xdr:row>
      <xdr:rowOff>53263</xdr:rowOff>
    </xdr:to>
    <xdr:sp macro="" textlink="">
      <xdr:nvSpPr>
        <xdr:cNvPr id="243" name="フローチャート: 判断 242"/>
        <xdr:cNvSpPr/>
      </xdr:nvSpPr>
      <xdr:spPr>
        <a:xfrm>
          <a:off x="2857500" y="1623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44390</xdr:rowOff>
    </xdr:from>
    <xdr:ext cx="534377" cy="259045"/>
    <xdr:sp macro="" textlink="">
      <xdr:nvSpPr>
        <xdr:cNvPr id="244" name="テキスト ボックス 243"/>
        <xdr:cNvSpPr txBox="1"/>
      </xdr:nvSpPr>
      <xdr:spPr>
        <a:xfrm>
          <a:off x="2641111" y="1633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116287</xdr:rowOff>
    </xdr:from>
    <xdr:to>
      <xdr:col>10</xdr:col>
      <xdr:colOff>114300</xdr:colOff>
      <xdr:row>94</xdr:row>
      <xdr:rowOff>2273</xdr:rowOff>
    </xdr:to>
    <xdr:cxnSp macro="">
      <xdr:nvCxnSpPr>
        <xdr:cNvPr id="245" name="直線コネクタ 244"/>
        <xdr:cNvCxnSpPr/>
      </xdr:nvCxnSpPr>
      <xdr:spPr>
        <a:xfrm flipV="1">
          <a:off x="1130300" y="16061137"/>
          <a:ext cx="889000" cy="57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110159</xdr:rowOff>
    </xdr:from>
    <xdr:to>
      <xdr:col>10</xdr:col>
      <xdr:colOff>165100</xdr:colOff>
      <xdr:row>95</xdr:row>
      <xdr:rowOff>40309</xdr:rowOff>
    </xdr:to>
    <xdr:sp macro="" textlink="">
      <xdr:nvSpPr>
        <xdr:cNvPr id="246" name="フローチャート: 判断 245"/>
        <xdr:cNvSpPr/>
      </xdr:nvSpPr>
      <xdr:spPr>
        <a:xfrm>
          <a:off x="1968500" y="1622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31436</xdr:rowOff>
    </xdr:from>
    <xdr:ext cx="534377" cy="259045"/>
    <xdr:sp macro="" textlink="">
      <xdr:nvSpPr>
        <xdr:cNvPr id="247" name="テキスト ボックス 246"/>
        <xdr:cNvSpPr txBox="1"/>
      </xdr:nvSpPr>
      <xdr:spPr>
        <a:xfrm>
          <a:off x="1752111" y="16319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127629</xdr:rowOff>
    </xdr:from>
    <xdr:to>
      <xdr:col>6</xdr:col>
      <xdr:colOff>38100</xdr:colOff>
      <xdr:row>95</xdr:row>
      <xdr:rowOff>57779</xdr:rowOff>
    </xdr:to>
    <xdr:sp macro="" textlink="">
      <xdr:nvSpPr>
        <xdr:cNvPr id="248" name="フローチャート: 判断 247"/>
        <xdr:cNvSpPr/>
      </xdr:nvSpPr>
      <xdr:spPr>
        <a:xfrm>
          <a:off x="10795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48906</xdr:rowOff>
    </xdr:from>
    <xdr:ext cx="534377" cy="259045"/>
    <xdr:sp macro="" textlink="">
      <xdr:nvSpPr>
        <xdr:cNvPr id="249" name="テキスト ボックス 248"/>
        <xdr:cNvSpPr txBox="1"/>
      </xdr:nvSpPr>
      <xdr:spPr>
        <a:xfrm>
          <a:off x="863111" y="1633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31159</xdr:rowOff>
    </xdr:from>
    <xdr:to>
      <xdr:col>24</xdr:col>
      <xdr:colOff>114300</xdr:colOff>
      <xdr:row>93</xdr:row>
      <xdr:rowOff>132759</xdr:rowOff>
    </xdr:to>
    <xdr:sp macro="" textlink="">
      <xdr:nvSpPr>
        <xdr:cNvPr id="255" name="楕円 254"/>
        <xdr:cNvSpPr/>
      </xdr:nvSpPr>
      <xdr:spPr>
        <a:xfrm>
          <a:off x="4584700" y="1597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54036</xdr:rowOff>
    </xdr:from>
    <xdr:ext cx="534377" cy="259045"/>
    <xdr:sp macro="" textlink="">
      <xdr:nvSpPr>
        <xdr:cNvPr id="256" name="扶助費該当値テキスト"/>
        <xdr:cNvSpPr txBox="1"/>
      </xdr:nvSpPr>
      <xdr:spPr>
        <a:xfrm>
          <a:off x="4686300" y="1582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16377</xdr:rowOff>
    </xdr:from>
    <xdr:to>
      <xdr:col>20</xdr:col>
      <xdr:colOff>38100</xdr:colOff>
      <xdr:row>93</xdr:row>
      <xdr:rowOff>117977</xdr:rowOff>
    </xdr:to>
    <xdr:sp macro="" textlink="">
      <xdr:nvSpPr>
        <xdr:cNvPr id="257" name="楕円 256"/>
        <xdr:cNvSpPr/>
      </xdr:nvSpPr>
      <xdr:spPr>
        <a:xfrm>
          <a:off x="3746500" y="1596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134504</xdr:rowOff>
    </xdr:from>
    <xdr:ext cx="534377" cy="259045"/>
    <xdr:sp macro="" textlink="">
      <xdr:nvSpPr>
        <xdr:cNvPr id="258" name="テキスト ボックス 257"/>
        <xdr:cNvSpPr txBox="1"/>
      </xdr:nvSpPr>
      <xdr:spPr>
        <a:xfrm>
          <a:off x="3530111" y="1573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73661</xdr:rowOff>
    </xdr:from>
    <xdr:to>
      <xdr:col>15</xdr:col>
      <xdr:colOff>101600</xdr:colOff>
      <xdr:row>94</xdr:row>
      <xdr:rowOff>3811</xdr:rowOff>
    </xdr:to>
    <xdr:sp macro="" textlink="">
      <xdr:nvSpPr>
        <xdr:cNvPr id="259" name="楕円 258"/>
        <xdr:cNvSpPr/>
      </xdr:nvSpPr>
      <xdr:spPr>
        <a:xfrm>
          <a:off x="2857500" y="1601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20338</xdr:rowOff>
    </xdr:from>
    <xdr:ext cx="534377" cy="259045"/>
    <xdr:sp macro="" textlink="">
      <xdr:nvSpPr>
        <xdr:cNvPr id="260" name="テキスト ボックス 259"/>
        <xdr:cNvSpPr txBox="1"/>
      </xdr:nvSpPr>
      <xdr:spPr>
        <a:xfrm>
          <a:off x="2641111" y="15793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65487</xdr:rowOff>
    </xdr:from>
    <xdr:to>
      <xdr:col>10</xdr:col>
      <xdr:colOff>165100</xdr:colOff>
      <xdr:row>93</xdr:row>
      <xdr:rowOff>167087</xdr:rowOff>
    </xdr:to>
    <xdr:sp macro="" textlink="">
      <xdr:nvSpPr>
        <xdr:cNvPr id="261" name="楕円 260"/>
        <xdr:cNvSpPr/>
      </xdr:nvSpPr>
      <xdr:spPr>
        <a:xfrm>
          <a:off x="1968500" y="1601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12164</xdr:rowOff>
    </xdr:from>
    <xdr:ext cx="534377" cy="259045"/>
    <xdr:sp macro="" textlink="">
      <xdr:nvSpPr>
        <xdr:cNvPr id="262" name="テキスト ボックス 261"/>
        <xdr:cNvSpPr txBox="1"/>
      </xdr:nvSpPr>
      <xdr:spPr>
        <a:xfrm>
          <a:off x="1752111" y="1578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122923</xdr:rowOff>
    </xdr:from>
    <xdr:to>
      <xdr:col>6</xdr:col>
      <xdr:colOff>38100</xdr:colOff>
      <xdr:row>94</xdr:row>
      <xdr:rowOff>53073</xdr:rowOff>
    </xdr:to>
    <xdr:sp macro="" textlink="">
      <xdr:nvSpPr>
        <xdr:cNvPr id="263" name="楕円 262"/>
        <xdr:cNvSpPr/>
      </xdr:nvSpPr>
      <xdr:spPr>
        <a:xfrm>
          <a:off x="1079500" y="1606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69600</xdr:rowOff>
    </xdr:from>
    <xdr:ext cx="534377" cy="259045"/>
    <xdr:sp macro="" textlink="">
      <xdr:nvSpPr>
        <xdr:cNvPr id="264" name="テキスト ボックス 263"/>
        <xdr:cNvSpPr txBox="1"/>
      </xdr:nvSpPr>
      <xdr:spPr>
        <a:xfrm>
          <a:off x="863111" y="1584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8" name="テキスト ボックス 277"/>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125047</xdr:rowOff>
    </xdr:from>
    <xdr:to>
      <xdr:col>54</xdr:col>
      <xdr:colOff>189865</xdr:colOff>
      <xdr:row>36</xdr:row>
      <xdr:rowOff>49315</xdr:rowOff>
    </xdr:to>
    <xdr:cxnSp macro="">
      <xdr:nvCxnSpPr>
        <xdr:cNvPr id="288" name="直線コネクタ 287"/>
        <xdr:cNvCxnSpPr/>
      </xdr:nvCxnSpPr>
      <xdr:spPr>
        <a:xfrm flipV="1">
          <a:off x="10475595" y="5439997"/>
          <a:ext cx="1270" cy="781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53142</xdr:rowOff>
    </xdr:from>
    <xdr:ext cx="599010" cy="259045"/>
    <xdr:sp macro="" textlink="">
      <xdr:nvSpPr>
        <xdr:cNvPr id="289" name="補助費等最小値テキスト"/>
        <xdr:cNvSpPr txBox="1"/>
      </xdr:nvSpPr>
      <xdr:spPr>
        <a:xfrm>
          <a:off x="10528300" y="622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49315</xdr:rowOff>
    </xdr:from>
    <xdr:to>
      <xdr:col>55</xdr:col>
      <xdr:colOff>88900</xdr:colOff>
      <xdr:row>36</xdr:row>
      <xdr:rowOff>49315</xdr:rowOff>
    </xdr:to>
    <xdr:cxnSp macro="">
      <xdr:nvCxnSpPr>
        <xdr:cNvPr id="290" name="直線コネクタ 289"/>
        <xdr:cNvCxnSpPr/>
      </xdr:nvCxnSpPr>
      <xdr:spPr>
        <a:xfrm>
          <a:off x="10388600" y="6221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71724</xdr:rowOff>
    </xdr:from>
    <xdr:ext cx="599010" cy="259045"/>
    <xdr:sp macro="" textlink="">
      <xdr:nvSpPr>
        <xdr:cNvPr id="291" name="補助費等最大値テキスト"/>
        <xdr:cNvSpPr txBox="1"/>
      </xdr:nvSpPr>
      <xdr:spPr>
        <a:xfrm>
          <a:off x="10528300" y="5215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125047</xdr:rowOff>
    </xdr:from>
    <xdr:to>
      <xdr:col>55</xdr:col>
      <xdr:colOff>88900</xdr:colOff>
      <xdr:row>31</xdr:row>
      <xdr:rowOff>125047</xdr:rowOff>
    </xdr:to>
    <xdr:cxnSp macro="">
      <xdr:nvCxnSpPr>
        <xdr:cNvPr id="292" name="直線コネクタ 291"/>
        <xdr:cNvCxnSpPr/>
      </xdr:nvCxnSpPr>
      <xdr:spPr>
        <a:xfrm>
          <a:off x="10388600" y="5439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103261</xdr:rowOff>
    </xdr:from>
    <xdr:to>
      <xdr:col>55</xdr:col>
      <xdr:colOff>0</xdr:colOff>
      <xdr:row>36</xdr:row>
      <xdr:rowOff>157314</xdr:rowOff>
    </xdr:to>
    <xdr:cxnSp macro="">
      <xdr:nvCxnSpPr>
        <xdr:cNvPr id="293" name="直線コネクタ 292"/>
        <xdr:cNvCxnSpPr/>
      </xdr:nvCxnSpPr>
      <xdr:spPr>
        <a:xfrm flipV="1">
          <a:off x="9639300" y="5761111"/>
          <a:ext cx="838200" cy="568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121909</xdr:rowOff>
    </xdr:from>
    <xdr:ext cx="599010" cy="259045"/>
    <xdr:sp macro="" textlink="">
      <xdr:nvSpPr>
        <xdr:cNvPr id="294" name="補助費等平均値テキスト"/>
        <xdr:cNvSpPr txBox="1"/>
      </xdr:nvSpPr>
      <xdr:spPr>
        <a:xfrm>
          <a:off x="10528300" y="5951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143482</xdr:rowOff>
    </xdr:from>
    <xdr:to>
      <xdr:col>55</xdr:col>
      <xdr:colOff>50800</xdr:colOff>
      <xdr:row>35</xdr:row>
      <xdr:rowOff>73632</xdr:rowOff>
    </xdr:to>
    <xdr:sp macro="" textlink="">
      <xdr:nvSpPr>
        <xdr:cNvPr id="295" name="フローチャート: 判断 294"/>
        <xdr:cNvSpPr/>
      </xdr:nvSpPr>
      <xdr:spPr>
        <a:xfrm>
          <a:off x="10426700" y="597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156380</xdr:rowOff>
    </xdr:from>
    <xdr:to>
      <xdr:col>50</xdr:col>
      <xdr:colOff>114300</xdr:colOff>
      <xdr:row>36</xdr:row>
      <xdr:rowOff>157314</xdr:rowOff>
    </xdr:to>
    <xdr:cxnSp macro="">
      <xdr:nvCxnSpPr>
        <xdr:cNvPr id="296" name="直線コネクタ 295"/>
        <xdr:cNvCxnSpPr/>
      </xdr:nvCxnSpPr>
      <xdr:spPr>
        <a:xfrm>
          <a:off x="8750300" y="6328580"/>
          <a:ext cx="889000" cy="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77017</xdr:rowOff>
    </xdr:from>
    <xdr:to>
      <xdr:col>50</xdr:col>
      <xdr:colOff>165100</xdr:colOff>
      <xdr:row>38</xdr:row>
      <xdr:rowOff>7167</xdr:rowOff>
    </xdr:to>
    <xdr:sp macro="" textlink="">
      <xdr:nvSpPr>
        <xdr:cNvPr id="297" name="フローチャート: 判断 296"/>
        <xdr:cNvSpPr/>
      </xdr:nvSpPr>
      <xdr:spPr>
        <a:xfrm>
          <a:off x="9588500" y="642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169743</xdr:rowOff>
    </xdr:from>
    <xdr:ext cx="534377" cy="259045"/>
    <xdr:sp macro="" textlink="">
      <xdr:nvSpPr>
        <xdr:cNvPr id="298" name="テキスト ボックス 297"/>
        <xdr:cNvSpPr txBox="1"/>
      </xdr:nvSpPr>
      <xdr:spPr>
        <a:xfrm>
          <a:off x="9372111" y="651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148128</xdr:rowOff>
    </xdr:from>
    <xdr:to>
      <xdr:col>45</xdr:col>
      <xdr:colOff>177800</xdr:colOff>
      <xdr:row>36</xdr:row>
      <xdr:rowOff>156380</xdr:rowOff>
    </xdr:to>
    <xdr:cxnSp macro="">
      <xdr:nvCxnSpPr>
        <xdr:cNvPr id="299" name="直線コネクタ 298"/>
        <xdr:cNvCxnSpPr/>
      </xdr:nvCxnSpPr>
      <xdr:spPr>
        <a:xfrm>
          <a:off x="7861300" y="6320328"/>
          <a:ext cx="889000" cy="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100848</xdr:rowOff>
    </xdr:from>
    <xdr:to>
      <xdr:col>46</xdr:col>
      <xdr:colOff>38100</xdr:colOff>
      <xdr:row>38</xdr:row>
      <xdr:rowOff>30998</xdr:rowOff>
    </xdr:to>
    <xdr:sp macro="" textlink="">
      <xdr:nvSpPr>
        <xdr:cNvPr id="300" name="フローチャート: 判断 299"/>
        <xdr:cNvSpPr/>
      </xdr:nvSpPr>
      <xdr:spPr>
        <a:xfrm>
          <a:off x="8699500" y="644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22125</xdr:rowOff>
    </xdr:from>
    <xdr:ext cx="534377" cy="259045"/>
    <xdr:sp macro="" textlink="">
      <xdr:nvSpPr>
        <xdr:cNvPr id="301" name="テキスト ボックス 300"/>
        <xdr:cNvSpPr txBox="1"/>
      </xdr:nvSpPr>
      <xdr:spPr>
        <a:xfrm>
          <a:off x="8483111" y="6537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148128</xdr:rowOff>
    </xdr:from>
    <xdr:to>
      <xdr:col>41</xdr:col>
      <xdr:colOff>50800</xdr:colOff>
      <xdr:row>37</xdr:row>
      <xdr:rowOff>11150</xdr:rowOff>
    </xdr:to>
    <xdr:cxnSp macro="">
      <xdr:nvCxnSpPr>
        <xdr:cNvPr id="302" name="直線コネクタ 301"/>
        <xdr:cNvCxnSpPr/>
      </xdr:nvCxnSpPr>
      <xdr:spPr>
        <a:xfrm flipV="1">
          <a:off x="6972300" y="63203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112000</xdr:rowOff>
    </xdr:from>
    <xdr:to>
      <xdr:col>41</xdr:col>
      <xdr:colOff>101600</xdr:colOff>
      <xdr:row>38</xdr:row>
      <xdr:rowOff>42150</xdr:rowOff>
    </xdr:to>
    <xdr:sp macro="" textlink="">
      <xdr:nvSpPr>
        <xdr:cNvPr id="303" name="フローチャート: 判断 302"/>
        <xdr:cNvSpPr/>
      </xdr:nvSpPr>
      <xdr:spPr>
        <a:xfrm>
          <a:off x="7810500" y="645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33277</xdr:rowOff>
    </xdr:from>
    <xdr:ext cx="534377" cy="259045"/>
    <xdr:sp macro="" textlink="">
      <xdr:nvSpPr>
        <xdr:cNvPr id="304" name="テキスト ボックス 303"/>
        <xdr:cNvSpPr txBox="1"/>
      </xdr:nvSpPr>
      <xdr:spPr>
        <a:xfrm>
          <a:off x="7594111" y="654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115441</xdr:rowOff>
    </xdr:from>
    <xdr:to>
      <xdr:col>36</xdr:col>
      <xdr:colOff>165100</xdr:colOff>
      <xdr:row>38</xdr:row>
      <xdr:rowOff>45591</xdr:rowOff>
    </xdr:to>
    <xdr:sp macro="" textlink="">
      <xdr:nvSpPr>
        <xdr:cNvPr id="305" name="フローチャート: 判断 304"/>
        <xdr:cNvSpPr/>
      </xdr:nvSpPr>
      <xdr:spPr>
        <a:xfrm>
          <a:off x="6921500" y="645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36717</xdr:rowOff>
    </xdr:from>
    <xdr:ext cx="534377" cy="259045"/>
    <xdr:sp macro="" textlink="">
      <xdr:nvSpPr>
        <xdr:cNvPr id="306" name="テキスト ボックス 305"/>
        <xdr:cNvSpPr txBox="1"/>
      </xdr:nvSpPr>
      <xdr:spPr>
        <a:xfrm>
          <a:off x="6705111" y="6551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52461</xdr:rowOff>
    </xdr:from>
    <xdr:to>
      <xdr:col>55</xdr:col>
      <xdr:colOff>50800</xdr:colOff>
      <xdr:row>33</xdr:row>
      <xdr:rowOff>154061</xdr:rowOff>
    </xdr:to>
    <xdr:sp macro="" textlink="">
      <xdr:nvSpPr>
        <xdr:cNvPr id="312" name="楕円 311"/>
        <xdr:cNvSpPr/>
      </xdr:nvSpPr>
      <xdr:spPr>
        <a:xfrm>
          <a:off x="10426700" y="571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75338</xdr:rowOff>
    </xdr:from>
    <xdr:ext cx="599010" cy="259045"/>
    <xdr:sp macro="" textlink="">
      <xdr:nvSpPr>
        <xdr:cNvPr id="313" name="補助費等該当値テキスト"/>
        <xdr:cNvSpPr txBox="1"/>
      </xdr:nvSpPr>
      <xdr:spPr>
        <a:xfrm>
          <a:off x="10528300" y="5561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106514</xdr:rowOff>
    </xdr:from>
    <xdr:to>
      <xdr:col>50</xdr:col>
      <xdr:colOff>165100</xdr:colOff>
      <xdr:row>37</xdr:row>
      <xdr:rowOff>36664</xdr:rowOff>
    </xdr:to>
    <xdr:sp macro="" textlink="">
      <xdr:nvSpPr>
        <xdr:cNvPr id="314" name="楕円 313"/>
        <xdr:cNvSpPr/>
      </xdr:nvSpPr>
      <xdr:spPr>
        <a:xfrm>
          <a:off x="9588500" y="62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53191</xdr:rowOff>
    </xdr:from>
    <xdr:ext cx="599010" cy="259045"/>
    <xdr:sp macro="" textlink="">
      <xdr:nvSpPr>
        <xdr:cNvPr id="315" name="テキスト ボックス 314"/>
        <xdr:cNvSpPr txBox="1"/>
      </xdr:nvSpPr>
      <xdr:spPr>
        <a:xfrm>
          <a:off x="9339795" y="6053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105580</xdr:rowOff>
    </xdr:from>
    <xdr:to>
      <xdr:col>46</xdr:col>
      <xdr:colOff>38100</xdr:colOff>
      <xdr:row>37</xdr:row>
      <xdr:rowOff>35730</xdr:rowOff>
    </xdr:to>
    <xdr:sp macro="" textlink="">
      <xdr:nvSpPr>
        <xdr:cNvPr id="316" name="楕円 315"/>
        <xdr:cNvSpPr/>
      </xdr:nvSpPr>
      <xdr:spPr>
        <a:xfrm>
          <a:off x="8699500" y="627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52257</xdr:rowOff>
    </xdr:from>
    <xdr:ext cx="599010" cy="259045"/>
    <xdr:sp macro="" textlink="">
      <xdr:nvSpPr>
        <xdr:cNvPr id="317" name="テキスト ボックス 316"/>
        <xdr:cNvSpPr txBox="1"/>
      </xdr:nvSpPr>
      <xdr:spPr>
        <a:xfrm>
          <a:off x="8450795" y="6053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97328</xdr:rowOff>
    </xdr:from>
    <xdr:to>
      <xdr:col>41</xdr:col>
      <xdr:colOff>101600</xdr:colOff>
      <xdr:row>37</xdr:row>
      <xdr:rowOff>27478</xdr:rowOff>
    </xdr:to>
    <xdr:sp macro="" textlink="">
      <xdr:nvSpPr>
        <xdr:cNvPr id="318" name="楕円 317"/>
        <xdr:cNvSpPr/>
      </xdr:nvSpPr>
      <xdr:spPr>
        <a:xfrm>
          <a:off x="7810500" y="626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44005</xdr:rowOff>
    </xdr:from>
    <xdr:ext cx="599010" cy="259045"/>
    <xdr:sp macro="" textlink="">
      <xdr:nvSpPr>
        <xdr:cNvPr id="319" name="テキスト ボックス 318"/>
        <xdr:cNvSpPr txBox="1"/>
      </xdr:nvSpPr>
      <xdr:spPr>
        <a:xfrm>
          <a:off x="7561795" y="6044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131800</xdr:rowOff>
    </xdr:from>
    <xdr:to>
      <xdr:col>36</xdr:col>
      <xdr:colOff>165100</xdr:colOff>
      <xdr:row>37</xdr:row>
      <xdr:rowOff>61950</xdr:rowOff>
    </xdr:to>
    <xdr:sp macro="" textlink="">
      <xdr:nvSpPr>
        <xdr:cNvPr id="320" name="楕円 319"/>
        <xdr:cNvSpPr/>
      </xdr:nvSpPr>
      <xdr:spPr>
        <a:xfrm>
          <a:off x="6921500" y="63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78477</xdr:rowOff>
    </xdr:from>
    <xdr:ext cx="534377" cy="259045"/>
    <xdr:sp macro="" textlink="">
      <xdr:nvSpPr>
        <xdr:cNvPr id="321" name="テキスト ボックス 320"/>
        <xdr:cNvSpPr txBox="1"/>
      </xdr:nvSpPr>
      <xdr:spPr>
        <a:xfrm>
          <a:off x="6705111" y="6079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5" name="テキスト ボックス 334"/>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7" name="テキスト ボックス 336"/>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105940</xdr:rowOff>
    </xdr:from>
    <xdr:to>
      <xdr:col>54</xdr:col>
      <xdr:colOff>189865</xdr:colOff>
      <xdr:row>58</xdr:row>
      <xdr:rowOff>24316</xdr:rowOff>
    </xdr:to>
    <xdr:cxnSp macro="">
      <xdr:nvCxnSpPr>
        <xdr:cNvPr id="343" name="直線コネクタ 342"/>
        <xdr:cNvCxnSpPr/>
      </xdr:nvCxnSpPr>
      <xdr:spPr>
        <a:xfrm flipV="1">
          <a:off x="10475595" y="8849890"/>
          <a:ext cx="1270" cy="1118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28143</xdr:rowOff>
    </xdr:from>
    <xdr:ext cx="534377" cy="259045"/>
    <xdr:sp macro="" textlink="">
      <xdr:nvSpPr>
        <xdr:cNvPr id="344" name="普通建設事業費最小値テキスト"/>
        <xdr:cNvSpPr txBox="1"/>
      </xdr:nvSpPr>
      <xdr:spPr>
        <a:xfrm>
          <a:off x="10528300" y="997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24316</xdr:rowOff>
    </xdr:from>
    <xdr:to>
      <xdr:col>55</xdr:col>
      <xdr:colOff>88900</xdr:colOff>
      <xdr:row>58</xdr:row>
      <xdr:rowOff>24316</xdr:rowOff>
    </xdr:to>
    <xdr:cxnSp macro="">
      <xdr:nvCxnSpPr>
        <xdr:cNvPr id="345" name="直線コネクタ 344"/>
        <xdr:cNvCxnSpPr/>
      </xdr:nvCxnSpPr>
      <xdr:spPr>
        <a:xfrm>
          <a:off x="10388600" y="9968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52617</xdr:rowOff>
    </xdr:from>
    <xdr:ext cx="599010" cy="259045"/>
    <xdr:sp macro="" textlink="">
      <xdr:nvSpPr>
        <xdr:cNvPr id="346" name="普通建設事業費最大値テキスト"/>
        <xdr:cNvSpPr txBox="1"/>
      </xdr:nvSpPr>
      <xdr:spPr>
        <a:xfrm>
          <a:off x="10528300" y="8625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105940</xdr:rowOff>
    </xdr:from>
    <xdr:to>
      <xdr:col>55</xdr:col>
      <xdr:colOff>88900</xdr:colOff>
      <xdr:row>51</xdr:row>
      <xdr:rowOff>105940</xdr:rowOff>
    </xdr:to>
    <xdr:cxnSp macro="">
      <xdr:nvCxnSpPr>
        <xdr:cNvPr id="347" name="直線コネクタ 346"/>
        <xdr:cNvCxnSpPr/>
      </xdr:nvCxnSpPr>
      <xdr:spPr>
        <a:xfrm>
          <a:off x="10388600" y="8849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138850</xdr:rowOff>
    </xdr:from>
    <xdr:to>
      <xdr:col>55</xdr:col>
      <xdr:colOff>0</xdr:colOff>
      <xdr:row>57</xdr:row>
      <xdr:rowOff>30790</xdr:rowOff>
    </xdr:to>
    <xdr:cxnSp macro="">
      <xdr:nvCxnSpPr>
        <xdr:cNvPr id="348" name="直線コネクタ 347"/>
        <xdr:cNvCxnSpPr/>
      </xdr:nvCxnSpPr>
      <xdr:spPr>
        <a:xfrm>
          <a:off x="9639300" y="9740050"/>
          <a:ext cx="838200" cy="6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105618</xdr:rowOff>
    </xdr:from>
    <xdr:ext cx="534377" cy="259045"/>
    <xdr:sp macro="" textlink="">
      <xdr:nvSpPr>
        <xdr:cNvPr id="349" name="普通建設事業費平均値テキスト"/>
        <xdr:cNvSpPr txBox="1"/>
      </xdr:nvSpPr>
      <xdr:spPr>
        <a:xfrm>
          <a:off x="10528300" y="9535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82741</xdr:rowOff>
    </xdr:from>
    <xdr:to>
      <xdr:col>55</xdr:col>
      <xdr:colOff>50800</xdr:colOff>
      <xdr:row>57</xdr:row>
      <xdr:rowOff>12891</xdr:rowOff>
    </xdr:to>
    <xdr:sp macro="" textlink="">
      <xdr:nvSpPr>
        <xdr:cNvPr id="350" name="フローチャート: 判断 349"/>
        <xdr:cNvSpPr/>
      </xdr:nvSpPr>
      <xdr:spPr>
        <a:xfrm>
          <a:off x="10426700" y="96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135928</xdr:rowOff>
    </xdr:from>
    <xdr:to>
      <xdr:col>50</xdr:col>
      <xdr:colOff>114300</xdr:colOff>
      <xdr:row>56</xdr:row>
      <xdr:rowOff>138850</xdr:rowOff>
    </xdr:to>
    <xdr:cxnSp macro="">
      <xdr:nvCxnSpPr>
        <xdr:cNvPr id="351" name="直線コネクタ 350"/>
        <xdr:cNvCxnSpPr/>
      </xdr:nvCxnSpPr>
      <xdr:spPr>
        <a:xfrm>
          <a:off x="8750300" y="9737128"/>
          <a:ext cx="889000" cy="2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90815</xdr:rowOff>
    </xdr:from>
    <xdr:to>
      <xdr:col>50</xdr:col>
      <xdr:colOff>165100</xdr:colOff>
      <xdr:row>57</xdr:row>
      <xdr:rowOff>20965</xdr:rowOff>
    </xdr:to>
    <xdr:sp macro="" textlink="">
      <xdr:nvSpPr>
        <xdr:cNvPr id="352" name="フローチャート: 判断 351"/>
        <xdr:cNvSpPr/>
      </xdr:nvSpPr>
      <xdr:spPr>
        <a:xfrm>
          <a:off x="9588500" y="969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12092</xdr:rowOff>
    </xdr:from>
    <xdr:ext cx="534377" cy="259045"/>
    <xdr:sp macro="" textlink="">
      <xdr:nvSpPr>
        <xdr:cNvPr id="353" name="テキスト ボックス 352"/>
        <xdr:cNvSpPr txBox="1"/>
      </xdr:nvSpPr>
      <xdr:spPr>
        <a:xfrm>
          <a:off x="9372111" y="978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126016</xdr:rowOff>
    </xdr:from>
    <xdr:to>
      <xdr:col>45</xdr:col>
      <xdr:colOff>177800</xdr:colOff>
      <xdr:row>56</xdr:row>
      <xdr:rowOff>135928</xdr:rowOff>
    </xdr:to>
    <xdr:cxnSp macro="">
      <xdr:nvCxnSpPr>
        <xdr:cNvPr id="354" name="直線コネクタ 353"/>
        <xdr:cNvCxnSpPr/>
      </xdr:nvCxnSpPr>
      <xdr:spPr>
        <a:xfrm>
          <a:off x="7861300" y="9727216"/>
          <a:ext cx="889000" cy="9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112999</xdr:rowOff>
    </xdr:from>
    <xdr:to>
      <xdr:col>46</xdr:col>
      <xdr:colOff>38100</xdr:colOff>
      <xdr:row>57</xdr:row>
      <xdr:rowOff>43149</xdr:rowOff>
    </xdr:to>
    <xdr:sp macro="" textlink="">
      <xdr:nvSpPr>
        <xdr:cNvPr id="355" name="フローチャート: 判断 354"/>
        <xdr:cNvSpPr/>
      </xdr:nvSpPr>
      <xdr:spPr>
        <a:xfrm>
          <a:off x="8699500" y="971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34276</xdr:rowOff>
    </xdr:from>
    <xdr:ext cx="534377" cy="259045"/>
    <xdr:sp macro="" textlink="">
      <xdr:nvSpPr>
        <xdr:cNvPr id="356" name="テキスト ボックス 355"/>
        <xdr:cNvSpPr txBox="1"/>
      </xdr:nvSpPr>
      <xdr:spPr>
        <a:xfrm>
          <a:off x="8483111" y="980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126016</xdr:rowOff>
    </xdr:from>
    <xdr:to>
      <xdr:col>41</xdr:col>
      <xdr:colOff>50800</xdr:colOff>
      <xdr:row>57</xdr:row>
      <xdr:rowOff>24289</xdr:rowOff>
    </xdr:to>
    <xdr:cxnSp macro="">
      <xdr:nvCxnSpPr>
        <xdr:cNvPr id="357" name="直線コネクタ 356"/>
        <xdr:cNvCxnSpPr/>
      </xdr:nvCxnSpPr>
      <xdr:spPr>
        <a:xfrm flipV="1">
          <a:off x="6972300" y="9727216"/>
          <a:ext cx="889000" cy="6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118764</xdr:rowOff>
    </xdr:from>
    <xdr:to>
      <xdr:col>41</xdr:col>
      <xdr:colOff>101600</xdr:colOff>
      <xdr:row>57</xdr:row>
      <xdr:rowOff>48914</xdr:rowOff>
    </xdr:to>
    <xdr:sp macro="" textlink="">
      <xdr:nvSpPr>
        <xdr:cNvPr id="358" name="フローチャート: 判断 357"/>
        <xdr:cNvSpPr/>
      </xdr:nvSpPr>
      <xdr:spPr>
        <a:xfrm>
          <a:off x="7810500" y="971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40041</xdr:rowOff>
    </xdr:from>
    <xdr:ext cx="534377" cy="259045"/>
    <xdr:sp macro="" textlink="">
      <xdr:nvSpPr>
        <xdr:cNvPr id="359" name="テキスト ボックス 358"/>
        <xdr:cNvSpPr txBox="1"/>
      </xdr:nvSpPr>
      <xdr:spPr>
        <a:xfrm>
          <a:off x="7594111" y="981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130615</xdr:rowOff>
    </xdr:from>
    <xdr:to>
      <xdr:col>36</xdr:col>
      <xdr:colOff>165100</xdr:colOff>
      <xdr:row>57</xdr:row>
      <xdr:rowOff>60765</xdr:rowOff>
    </xdr:to>
    <xdr:sp macro="" textlink="">
      <xdr:nvSpPr>
        <xdr:cNvPr id="360" name="フローチャート: 判断 359"/>
        <xdr:cNvSpPr/>
      </xdr:nvSpPr>
      <xdr:spPr>
        <a:xfrm>
          <a:off x="6921500" y="9731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77292</xdr:rowOff>
    </xdr:from>
    <xdr:ext cx="534377" cy="259045"/>
    <xdr:sp macro="" textlink="">
      <xdr:nvSpPr>
        <xdr:cNvPr id="361" name="テキスト ボックス 360"/>
        <xdr:cNvSpPr txBox="1"/>
      </xdr:nvSpPr>
      <xdr:spPr>
        <a:xfrm>
          <a:off x="6705111" y="9507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151440</xdr:rowOff>
    </xdr:from>
    <xdr:to>
      <xdr:col>55</xdr:col>
      <xdr:colOff>50800</xdr:colOff>
      <xdr:row>57</xdr:row>
      <xdr:rowOff>81590</xdr:rowOff>
    </xdr:to>
    <xdr:sp macro="" textlink="">
      <xdr:nvSpPr>
        <xdr:cNvPr id="367" name="楕円 366"/>
        <xdr:cNvSpPr/>
      </xdr:nvSpPr>
      <xdr:spPr>
        <a:xfrm>
          <a:off x="10426700" y="975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129867</xdr:rowOff>
    </xdr:from>
    <xdr:ext cx="534377" cy="259045"/>
    <xdr:sp macro="" textlink="">
      <xdr:nvSpPr>
        <xdr:cNvPr id="368" name="普通建設事業費該当値テキスト"/>
        <xdr:cNvSpPr txBox="1"/>
      </xdr:nvSpPr>
      <xdr:spPr>
        <a:xfrm>
          <a:off x="10528300" y="973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88050</xdr:rowOff>
    </xdr:from>
    <xdr:to>
      <xdr:col>50</xdr:col>
      <xdr:colOff>165100</xdr:colOff>
      <xdr:row>57</xdr:row>
      <xdr:rowOff>18200</xdr:rowOff>
    </xdr:to>
    <xdr:sp macro="" textlink="">
      <xdr:nvSpPr>
        <xdr:cNvPr id="369" name="楕円 368"/>
        <xdr:cNvSpPr/>
      </xdr:nvSpPr>
      <xdr:spPr>
        <a:xfrm>
          <a:off x="9588500" y="968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34727</xdr:rowOff>
    </xdr:from>
    <xdr:ext cx="534377" cy="259045"/>
    <xdr:sp macro="" textlink="">
      <xdr:nvSpPr>
        <xdr:cNvPr id="370" name="テキスト ボックス 369"/>
        <xdr:cNvSpPr txBox="1"/>
      </xdr:nvSpPr>
      <xdr:spPr>
        <a:xfrm>
          <a:off x="9372111" y="946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85128</xdr:rowOff>
    </xdr:from>
    <xdr:to>
      <xdr:col>46</xdr:col>
      <xdr:colOff>38100</xdr:colOff>
      <xdr:row>57</xdr:row>
      <xdr:rowOff>15278</xdr:rowOff>
    </xdr:to>
    <xdr:sp macro="" textlink="">
      <xdr:nvSpPr>
        <xdr:cNvPr id="371" name="楕円 370"/>
        <xdr:cNvSpPr/>
      </xdr:nvSpPr>
      <xdr:spPr>
        <a:xfrm>
          <a:off x="8699500" y="968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31805</xdr:rowOff>
    </xdr:from>
    <xdr:ext cx="534377" cy="259045"/>
    <xdr:sp macro="" textlink="">
      <xdr:nvSpPr>
        <xdr:cNvPr id="372" name="テキスト ボックス 371"/>
        <xdr:cNvSpPr txBox="1"/>
      </xdr:nvSpPr>
      <xdr:spPr>
        <a:xfrm>
          <a:off x="8483111" y="9461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75216</xdr:rowOff>
    </xdr:from>
    <xdr:to>
      <xdr:col>41</xdr:col>
      <xdr:colOff>101600</xdr:colOff>
      <xdr:row>57</xdr:row>
      <xdr:rowOff>5366</xdr:rowOff>
    </xdr:to>
    <xdr:sp macro="" textlink="">
      <xdr:nvSpPr>
        <xdr:cNvPr id="373" name="楕円 372"/>
        <xdr:cNvSpPr/>
      </xdr:nvSpPr>
      <xdr:spPr>
        <a:xfrm>
          <a:off x="7810500" y="96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21893</xdr:rowOff>
    </xdr:from>
    <xdr:ext cx="534377" cy="259045"/>
    <xdr:sp macro="" textlink="">
      <xdr:nvSpPr>
        <xdr:cNvPr id="374" name="テキスト ボックス 373"/>
        <xdr:cNvSpPr txBox="1"/>
      </xdr:nvSpPr>
      <xdr:spPr>
        <a:xfrm>
          <a:off x="7594111" y="9451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144939</xdr:rowOff>
    </xdr:from>
    <xdr:to>
      <xdr:col>36</xdr:col>
      <xdr:colOff>165100</xdr:colOff>
      <xdr:row>57</xdr:row>
      <xdr:rowOff>75089</xdr:rowOff>
    </xdr:to>
    <xdr:sp macro="" textlink="">
      <xdr:nvSpPr>
        <xdr:cNvPr id="375" name="楕円 374"/>
        <xdr:cNvSpPr/>
      </xdr:nvSpPr>
      <xdr:spPr>
        <a:xfrm>
          <a:off x="6921500" y="974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66216</xdr:rowOff>
    </xdr:from>
    <xdr:ext cx="534377" cy="259045"/>
    <xdr:sp macro="" textlink="">
      <xdr:nvSpPr>
        <xdr:cNvPr id="376" name="テキスト ボックス 375"/>
        <xdr:cNvSpPr txBox="1"/>
      </xdr:nvSpPr>
      <xdr:spPr>
        <a:xfrm>
          <a:off x="6705111" y="983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59017</xdr:rowOff>
    </xdr:from>
    <xdr:to>
      <xdr:col>54</xdr:col>
      <xdr:colOff>189865</xdr:colOff>
      <xdr:row>79</xdr:row>
      <xdr:rowOff>44450</xdr:rowOff>
    </xdr:to>
    <xdr:cxnSp macro="">
      <xdr:nvCxnSpPr>
        <xdr:cNvPr id="400" name="直線コネクタ 399"/>
        <xdr:cNvCxnSpPr/>
      </xdr:nvCxnSpPr>
      <xdr:spPr>
        <a:xfrm flipV="1">
          <a:off x="10475595" y="12060517"/>
          <a:ext cx="1270" cy="1528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5694</xdr:rowOff>
    </xdr:from>
    <xdr:ext cx="599010" cy="259045"/>
    <xdr:sp macro="" textlink="">
      <xdr:nvSpPr>
        <xdr:cNvPr id="403" name="普通建設事業費 （ うち新規整備　）最大値テキスト"/>
        <xdr:cNvSpPr txBox="1"/>
      </xdr:nvSpPr>
      <xdr:spPr>
        <a:xfrm>
          <a:off x="10528300" y="1183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59017</xdr:rowOff>
    </xdr:from>
    <xdr:to>
      <xdr:col>55</xdr:col>
      <xdr:colOff>88900</xdr:colOff>
      <xdr:row>70</xdr:row>
      <xdr:rowOff>59017</xdr:rowOff>
    </xdr:to>
    <xdr:cxnSp macro="">
      <xdr:nvCxnSpPr>
        <xdr:cNvPr id="404" name="直線コネクタ 403"/>
        <xdr:cNvCxnSpPr/>
      </xdr:nvCxnSpPr>
      <xdr:spPr>
        <a:xfrm>
          <a:off x="10388600" y="1206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60694</xdr:rowOff>
    </xdr:from>
    <xdr:to>
      <xdr:col>55</xdr:col>
      <xdr:colOff>0</xdr:colOff>
      <xdr:row>79</xdr:row>
      <xdr:rowOff>23901</xdr:rowOff>
    </xdr:to>
    <xdr:cxnSp macro="">
      <xdr:nvCxnSpPr>
        <xdr:cNvPr id="405" name="直線コネクタ 404"/>
        <xdr:cNvCxnSpPr/>
      </xdr:nvCxnSpPr>
      <xdr:spPr>
        <a:xfrm>
          <a:off x="9639300" y="13433794"/>
          <a:ext cx="838200" cy="134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86504</xdr:rowOff>
    </xdr:from>
    <xdr:ext cx="534377" cy="259045"/>
    <xdr:sp macro="" textlink="">
      <xdr:nvSpPr>
        <xdr:cNvPr id="406" name="普通建設事業費 （ うち新規整備　）平均値テキスト"/>
        <xdr:cNvSpPr txBox="1"/>
      </xdr:nvSpPr>
      <xdr:spPr>
        <a:xfrm>
          <a:off x="10528300" y="131167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63627</xdr:rowOff>
    </xdr:from>
    <xdr:to>
      <xdr:col>55</xdr:col>
      <xdr:colOff>50800</xdr:colOff>
      <xdr:row>77</xdr:row>
      <xdr:rowOff>165227</xdr:rowOff>
    </xdr:to>
    <xdr:sp macro="" textlink="">
      <xdr:nvSpPr>
        <xdr:cNvPr id="407" name="フローチャート: 判断 406"/>
        <xdr:cNvSpPr/>
      </xdr:nvSpPr>
      <xdr:spPr>
        <a:xfrm>
          <a:off x="10426700" y="1326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74879</xdr:rowOff>
    </xdr:from>
    <xdr:to>
      <xdr:col>50</xdr:col>
      <xdr:colOff>114300</xdr:colOff>
      <xdr:row>78</xdr:row>
      <xdr:rowOff>60694</xdr:rowOff>
    </xdr:to>
    <xdr:cxnSp macro="">
      <xdr:nvCxnSpPr>
        <xdr:cNvPr id="408" name="直線コネクタ 407"/>
        <xdr:cNvCxnSpPr/>
      </xdr:nvCxnSpPr>
      <xdr:spPr>
        <a:xfrm>
          <a:off x="8750300" y="13276529"/>
          <a:ext cx="889000" cy="157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72822</xdr:rowOff>
    </xdr:from>
    <xdr:to>
      <xdr:col>50</xdr:col>
      <xdr:colOff>165100</xdr:colOff>
      <xdr:row>78</xdr:row>
      <xdr:rowOff>2972</xdr:rowOff>
    </xdr:to>
    <xdr:sp macro="" textlink="">
      <xdr:nvSpPr>
        <xdr:cNvPr id="409" name="フローチャート: 判断 408"/>
        <xdr:cNvSpPr/>
      </xdr:nvSpPr>
      <xdr:spPr>
        <a:xfrm>
          <a:off x="9588500" y="1327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19499</xdr:rowOff>
    </xdr:from>
    <xdr:ext cx="534377" cy="259045"/>
    <xdr:sp macro="" textlink="">
      <xdr:nvSpPr>
        <xdr:cNvPr id="410" name="テキスト ボックス 409"/>
        <xdr:cNvSpPr txBox="1"/>
      </xdr:nvSpPr>
      <xdr:spPr>
        <a:xfrm>
          <a:off x="9372111" y="1304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74879</xdr:rowOff>
    </xdr:from>
    <xdr:to>
      <xdr:col>45</xdr:col>
      <xdr:colOff>177800</xdr:colOff>
      <xdr:row>78</xdr:row>
      <xdr:rowOff>121616</xdr:rowOff>
    </xdr:to>
    <xdr:cxnSp macro="">
      <xdr:nvCxnSpPr>
        <xdr:cNvPr id="411" name="直線コネクタ 410"/>
        <xdr:cNvCxnSpPr/>
      </xdr:nvCxnSpPr>
      <xdr:spPr>
        <a:xfrm flipV="1">
          <a:off x="7861300" y="13276529"/>
          <a:ext cx="889000" cy="218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76391</xdr:rowOff>
    </xdr:from>
    <xdr:to>
      <xdr:col>46</xdr:col>
      <xdr:colOff>38100</xdr:colOff>
      <xdr:row>78</xdr:row>
      <xdr:rowOff>6541</xdr:rowOff>
    </xdr:to>
    <xdr:sp macro="" textlink="">
      <xdr:nvSpPr>
        <xdr:cNvPr id="412" name="フローチャート: 判断 411"/>
        <xdr:cNvSpPr/>
      </xdr:nvSpPr>
      <xdr:spPr>
        <a:xfrm>
          <a:off x="8699500" y="1327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169118</xdr:rowOff>
    </xdr:from>
    <xdr:ext cx="534377" cy="259045"/>
    <xdr:sp macro="" textlink="">
      <xdr:nvSpPr>
        <xdr:cNvPr id="413" name="テキスト ボックス 412"/>
        <xdr:cNvSpPr txBox="1"/>
      </xdr:nvSpPr>
      <xdr:spPr>
        <a:xfrm>
          <a:off x="8483111" y="13370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8865</xdr:rowOff>
    </xdr:from>
    <xdr:to>
      <xdr:col>41</xdr:col>
      <xdr:colOff>50800</xdr:colOff>
      <xdr:row>78</xdr:row>
      <xdr:rowOff>121616</xdr:rowOff>
    </xdr:to>
    <xdr:cxnSp macro="">
      <xdr:nvCxnSpPr>
        <xdr:cNvPr id="414" name="直線コネクタ 413"/>
        <xdr:cNvCxnSpPr/>
      </xdr:nvCxnSpPr>
      <xdr:spPr>
        <a:xfrm>
          <a:off x="6972300" y="13381965"/>
          <a:ext cx="889000" cy="11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32105</xdr:rowOff>
    </xdr:from>
    <xdr:to>
      <xdr:col>41</xdr:col>
      <xdr:colOff>101600</xdr:colOff>
      <xdr:row>77</xdr:row>
      <xdr:rowOff>133705</xdr:rowOff>
    </xdr:to>
    <xdr:sp macro="" textlink="">
      <xdr:nvSpPr>
        <xdr:cNvPr id="415" name="フローチャート: 判断 414"/>
        <xdr:cNvSpPr/>
      </xdr:nvSpPr>
      <xdr:spPr>
        <a:xfrm>
          <a:off x="7810500" y="1323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150232</xdr:rowOff>
    </xdr:from>
    <xdr:ext cx="534377" cy="259045"/>
    <xdr:sp macro="" textlink="">
      <xdr:nvSpPr>
        <xdr:cNvPr id="416" name="テキスト ボックス 415"/>
        <xdr:cNvSpPr txBox="1"/>
      </xdr:nvSpPr>
      <xdr:spPr>
        <a:xfrm>
          <a:off x="7594111" y="1300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60782</xdr:rowOff>
    </xdr:from>
    <xdr:to>
      <xdr:col>36</xdr:col>
      <xdr:colOff>165100</xdr:colOff>
      <xdr:row>77</xdr:row>
      <xdr:rowOff>162382</xdr:rowOff>
    </xdr:to>
    <xdr:sp macro="" textlink="">
      <xdr:nvSpPr>
        <xdr:cNvPr id="417" name="フローチャート: 判断 416"/>
        <xdr:cNvSpPr/>
      </xdr:nvSpPr>
      <xdr:spPr>
        <a:xfrm>
          <a:off x="6921500" y="132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7459</xdr:rowOff>
    </xdr:from>
    <xdr:ext cx="534377" cy="259045"/>
    <xdr:sp macro="" textlink="">
      <xdr:nvSpPr>
        <xdr:cNvPr id="418" name="テキスト ボックス 417"/>
        <xdr:cNvSpPr txBox="1"/>
      </xdr:nvSpPr>
      <xdr:spPr>
        <a:xfrm>
          <a:off x="6705111" y="1303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144551</xdr:rowOff>
    </xdr:from>
    <xdr:to>
      <xdr:col>55</xdr:col>
      <xdr:colOff>50800</xdr:colOff>
      <xdr:row>79</xdr:row>
      <xdr:rowOff>74701</xdr:rowOff>
    </xdr:to>
    <xdr:sp macro="" textlink="">
      <xdr:nvSpPr>
        <xdr:cNvPr id="424" name="楕円 423"/>
        <xdr:cNvSpPr/>
      </xdr:nvSpPr>
      <xdr:spPr>
        <a:xfrm>
          <a:off x="10426700" y="1351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59478</xdr:rowOff>
    </xdr:from>
    <xdr:ext cx="469744" cy="259045"/>
    <xdr:sp macro="" textlink="">
      <xdr:nvSpPr>
        <xdr:cNvPr id="425" name="普通建設事業費 （ うち新規整備　）該当値テキスト"/>
        <xdr:cNvSpPr txBox="1"/>
      </xdr:nvSpPr>
      <xdr:spPr>
        <a:xfrm>
          <a:off x="10528300" y="13432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9894</xdr:rowOff>
    </xdr:from>
    <xdr:to>
      <xdr:col>50</xdr:col>
      <xdr:colOff>165100</xdr:colOff>
      <xdr:row>78</xdr:row>
      <xdr:rowOff>111494</xdr:rowOff>
    </xdr:to>
    <xdr:sp macro="" textlink="">
      <xdr:nvSpPr>
        <xdr:cNvPr id="426" name="楕円 425"/>
        <xdr:cNvSpPr/>
      </xdr:nvSpPr>
      <xdr:spPr>
        <a:xfrm>
          <a:off x="9588500" y="1338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102621</xdr:rowOff>
    </xdr:from>
    <xdr:ext cx="534377" cy="259045"/>
    <xdr:sp macro="" textlink="">
      <xdr:nvSpPr>
        <xdr:cNvPr id="427" name="テキスト ボックス 426"/>
        <xdr:cNvSpPr txBox="1"/>
      </xdr:nvSpPr>
      <xdr:spPr>
        <a:xfrm>
          <a:off x="9372111" y="13475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24079</xdr:rowOff>
    </xdr:from>
    <xdr:to>
      <xdr:col>46</xdr:col>
      <xdr:colOff>38100</xdr:colOff>
      <xdr:row>77</xdr:row>
      <xdr:rowOff>125679</xdr:rowOff>
    </xdr:to>
    <xdr:sp macro="" textlink="">
      <xdr:nvSpPr>
        <xdr:cNvPr id="428" name="楕円 427"/>
        <xdr:cNvSpPr/>
      </xdr:nvSpPr>
      <xdr:spPr>
        <a:xfrm>
          <a:off x="8699500" y="1322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142206</xdr:rowOff>
    </xdr:from>
    <xdr:ext cx="534377" cy="259045"/>
    <xdr:sp macro="" textlink="">
      <xdr:nvSpPr>
        <xdr:cNvPr id="429" name="テキスト ボックス 428"/>
        <xdr:cNvSpPr txBox="1"/>
      </xdr:nvSpPr>
      <xdr:spPr>
        <a:xfrm>
          <a:off x="8483111" y="13000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70816</xdr:rowOff>
    </xdr:from>
    <xdr:to>
      <xdr:col>41</xdr:col>
      <xdr:colOff>101600</xdr:colOff>
      <xdr:row>79</xdr:row>
      <xdr:rowOff>966</xdr:rowOff>
    </xdr:to>
    <xdr:sp macro="" textlink="">
      <xdr:nvSpPr>
        <xdr:cNvPr id="430" name="楕円 429"/>
        <xdr:cNvSpPr/>
      </xdr:nvSpPr>
      <xdr:spPr>
        <a:xfrm>
          <a:off x="7810500" y="1344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163543</xdr:rowOff>
    </xdr:from>
    <xdr:ext cx="469744" cy="259045"/>
    <xdr:sp macro="" textlink="">
      <xdr:nvSpPr>
        <xdr:cNvPr id="431" name="テキスト ボックス 430"/>
        <xdr:cNvSpPr txBox="1"/>
      </xdr:nvSpPr>
      <xdr:spPr>
        <a:xfrm>
          <a:off x="7626428" y="13536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129515</xdr:rowOff>
    </xdr:from>
    <xdr:to>
      <xdr:col>36</xdr:col>
      <xdr:colOff>165100</xdr:colOff>
      <xdr:row>78</xdr:row>
      <xdr:rowOff>59665</xdr:rowOff>
    </xdr:to>
    <xdr:sp macro="" textlink="">
      <xdr:nvSpPr>
        <xdr:cNvPr id="432" name="楕円 431"/>
        <xdr:cNvSpPr/>
      </xdr:nvSpPr>
      <xdr:spPr>
        <a:xfrm>
          <a:off x="6921500" y="1333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50792</xdr:rowOff>
    </xdr:from>
    <xdr:ext cx="534377" cy="259045"/>
    <xdr:sp macro="" textlink="">
      <xdr:nvSpPr>
        <xdr:cNvPr id="433" name="テキスト ボックス 432"/>
        <xdr:cNvSpPr txBox="1"/>
      </xdr:nvSpPr>
      <xdr:spPr>
        <a:xfrm>
          <a:off x="6705111" y="13423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117320</xdr:rowOff>
    </xdr:from>
    <xdr:to>
      <xdr:col>54</xdr:col>
      <xdr:colOff>189865</xdr:colOff>
      <xdr:row>98</xdr:row>
      <xdr:rowOff>151938</xdr:rowOff>
    </xdr:to>
    <xdr:cxnSp macro="">
      <xdr:nvCxnSpPr>
        <xdr:cNvPr id="457" name="直線コネクタ 456"/>
        <xdr:cNvCxnSpPr/>
      </xdr:nvCxnSpPr>
      <xdr:spPr>
        <a:xfrm flipV="1">
          <a:off x="10475595" y="15547820"/>
          <a:ext cx="1270" cy="1406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155765</xdr:rowOff>
    </xdr:from>
    <xdr:ext cx="469744" cy="259045"/>
    <xdr:sp macro="" textlink="">
      <xdr:nvSpPr>
        <xdr:cNvPr id="458" name="普通建設事業費 （ うち更新整備　）最小値テキスト"/>
        <xdr:cNvSpPr txBox="1"/>
      </xdr:nvSpPr>
      <xdr:spPr>
        <a:xfrm>
          <a:off x="10528300" y="1695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151938</xdr:rowOff>
    </xdr:from>
    <xdr:to>
      <xdr:col>55</xdr:col>
      <xdr:colOff>88900</xdr:colOff>
      <xdr:row>98</xdr:row>
      <xdr:rowOff>151938</xdr:rowOff>
    </xdr:to>
    <xdr:cxnSp macro="">
      <xdr:nvCxnSpPr>
        <xdr:cNvPr id="459" name="直線コネクタ 458"/>
        <xdr:cNvCxnSpPr/>
      </xdr:nvCxnSpPr>
      <xdr:spPr>
        <a:xfrm>
          <a:off x="10388600" y="16954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63997</xdr:rowOff>
    </xdr:from>
    <xdr:ext cx="599010" cy="259045"/>
    <xdr:sp macro="" textlink="">
      <xdr:nvSpPr>
        <xdr:cNvPr id="460" name="普通建設事業費 （ うち更新整備　）最大値テキスト"/>
        <xdr:cNvSpPr txBox="1"/>
      </xdr:nvSpPr>
      <xdr:spPr>
        <a:xfrm>
          <a:off x="10528300" y="15323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117320</xdr:rowOff>
    </xdr:from>
    <xdr:to>
      <xdr:col>55</xdr:col>
      <xdr:colOff>88900</xdr:colOff>
      <xdr:row>90</xdr:row>
      <xdr:rowOff>117320</xdr:rowOff>
    </xdr:to>
    <xdr:cxnSp macro="">
      <xdr:nvCxnSpPr>
        <xdr:cNvPr id="461" name="直線コネクタ 460"/>
        <xdr:cNvCxnSpPr/>
      </xdr:nvCxnSpPr>
      <xdr:spPr>
        <a:xfrm>
          <a:off x="10388600" y="1554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146193</xdr:rowOff>
    </xdr:from>
    <xdr:to>
      <xdr:col>55</xdr:col>
      <xdr:colOff>0</xdr:colOff>
      <xdr:row>96</xdr:row>
      <xdr:rowOff>150071</xdr:rowOff>
    </xdr:to>
    <xdr:cxnSp macro="">
      <xdr:nvCxnSpPr>
        <xdr:cNvPr id="462" name="直線コネクタ 461"/>
        <xdr:cNvCxnSpPr/>
      </xdr:nvCxnSpPr>
      <xdr:spPr>
        <a:xfrm flipV="1">
          <a:off x="9639300" y="16605393"/>
          <a:ext cx="838200" cy="3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156413</xdr:rowOff>
    </xdr:from>
    <xdr:ext cx="534377" cy="259045"/>
    <xdr:sp macro="" textlink="">
      <xdr:nvSpPr>
        <xdr:cNvPr id="463" name="普通建設事業費 （ うち更新整備　）平均値テキスト"/>
        <xdr:cNvSpPr txBox="1"/>
      </xdr:nvSpPr>
      <xdr:spPr>
        <a:xfrm>
          <a:off x="10528300" y="16615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6536</xdr:rowOff>
    </xdr:from>
    <xdr:to>
      <xdr:col>55</xdr:col>
      <xdr:colOff>50800</xdr:colOff>
      <xdr:row>97</xdr:row>
      <xdr:rowOff>108136</xdr:rowOff>
    </xdr:to>
    <xdr:sp macro="" textlink="">
      <xdr:nvSpPr>
        <xdr:cNvPr id="464" name="フローチャート: 判断 463"/>
        <xdr:cNvSpPr/>
      </xdr:nvSpPr>
      <xdr:spPr>
        <a:xfrm>
          <a:off x="10426700" y="1663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150071</xdr:rowOff>
    </xdr:from>
    <xdr:to>
      <xdr:col>50</xdr:col>
      <xdr:colOff>114300</xdr:colOff>
      <xdr:row>97</xdr:row>
      <xdr:rowOff>149361</xdr:rowOff>
    </xdr:to>
    <xdr:cxnSp macro="">
      <xdr:nvCxnSpPr>
        <xdr:cNvPr id="465" name="直線コネクタ 464"/>
        <xdr:cNvCxnSpPr/>
      </xdr:nvCxnSpPr>
      <xdr:spPr>
        <a:xfrm flipV="1">
          <a:off x="8750300" y="16609271"/>
          <a:ext cx="889000" cy="170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8021</xdr:rowOff>
    </xdr:from>
    <xdr:to>
      <xdr:col>50</xdr:col>
      <xdr:colOff>165100</xdr:colOff>
      <xdr:row>97</xdr:row>
      <xdr:rowOff>109621</xdr:rowOff>
    </xdr:to>
    <xdr:sp macro="" textlink="">
      <xdr:nvSpPr>
        <xdr:cNvPr id="466" name="フローチャート: 判断 465"/>
        <xdr:cNvSpPr/>
      </xdr:nvSpPr>
      <xdr:spPr>
        <a:xfrm>
          <a:off x="9588500" y="1663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100748</xdr:rowOff>
    </xdr:from>
    <xdr:ext cx="534377" cy="259045"/>
    <xdr:sp macro="" textlink="">
      <xdr:nvSpPr>
        <xdr:cNvPr id="467" name="テキスト ボックス 466"/>
        <xdr:cNvSpPr txBox="1"/>
      </xdr:nvSpPr>
      <xdr:spPr>
        <a:xfrm>
          <a:off x="9372111" y="1673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120177</xdr:rowOff>
    </xdr:from>
    <xdr:to>
      <xdr:col>45</xdr:col>
      <xdr:colOff>177800</xdr:colOff>
      <xdr:row>97</xdr:row>
      <xdr:rowOff>149361</xdr:rowOff>
    </xdr:to>
    <xdr:cxnSp macro="">
      <xdr:nvCxnSpPr>
        <xdr:cNvPr id="468" name="直線コネクタ 467"/>
        <xdr:cNvCxnSpPr/>
      </xdr:nvCxnSpPr>
      <xdr:spPr>
        <a:xfrm>
          <a:off x="7861300" y="16579377"/>
          <a:ext cx="889000" cy="200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46548</xdr:rowOff>
    </xdr:from>
    <xdr:to>
      <xdr:col>46</xdr:col>
      <xdr:colOff>38100</xdr:colOff>
      <xdr:row>97</xdr:row>
      <xdr:rowOff>148148</xdr:rowOff>
    </xdr:to>
    <xdr:sp macro="" textlink="">
      <xdr:nvSpPr>
        <xdr:cNvPr id="469" name="フローチャート: 判断 468"/>
        <xdr:cNvSpPr/>
      </xdr:nvSpPr>
      <xdr:spPr>
        <a:xfrm>
          <a:off x="8699500" y="1667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164675</xdr:rowOff>
    </xdr:from>
    <xdr:ext cx="534377" cy="259045"/>
    <xdr:sp macro="" textlink="">
      <xdr:nvSpPr>
        <xdr:cNvPr id="470" name="テキスト ボックス 469"/>
        <xdr:cNvSpPr txBox="1"/>
      </xdr:nvSpPr>
      <xdr:spPr>
        <a:xfrm>
          <a:off x="8483111" y="1645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120177</xdr:rowOff>
    </xdr:from>
    <xdr:to>
      <xdr:col>41</xdr:col>
      <xdr:colOff>50800</xdr:colOff>
      <xdr:row>97</xdr:row>
      <xdr:rowOff>124558</xdr:rowOff>
    </xdr:to>
    <xdr:cxnSp macro="">
      <xdr:nvCxnSpPr>
        <xdr:cNvPr id="471" name="直線コネクタ 470"/>
        <xdr:cNvCxnSpPr/>
      </xdr:nvCxnSpPr>
      <xdr:spPr>
        <a:xfrm flipV="1">
          <a:off x="6972300" y="16579377"/>
          <a:ext cx="889000" cy="175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84945</xdr:rowOff>
    </xdr:from>
    <xdr:to>
      <xdr:col>41</xdr:col>
      <xdr:colOff>101600</xdr:colOff>
      <xdr:row>98</xdr:row>
      <xdr:rowOff>15095</xdr:rowOff>
    </xdr:to>
    <xdr:sp macro="" textlink="">
      <xdr:nvSpPr>
        <xdr:cNvPr id="472" name="フローチャート: 判断 471"/>
        <xdr:cNvSpPr/>
      </xdr:nvSpPr>
      <xdr:spPr>
        <a:xfrm>
          <a:off x="7810500" y="167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6222</xdr:rowOff>
    </xdr:from>
    <xdr:ext cx="534377" cy="259045"/>
    <xdr:sp macro="" textlink="">
      <xdr:nvSpPr>
        <xdr:cNvPr id="473" name="テキスト ボックス 472"/>
        <xdr:cNvSpPr txBox="1"/>
      </xdr:nvSpPr>
      <xdr:spPr>
        <a:xfrm>
          <a:off x="7594111" y="1680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84900</xdr:rowOff>
    </xdr:from>
    <xdr:to>
      <xdr:col>36</xdr:col>
      <xdr:colOff>165100</xdr:colOff>
      <xdr:row>98</xdr:row>
      <xdr:rowOff>15050</xdr:rowOff>
    </xdr:to>
    <xdr:sp macro="" textlink="">
      <xdr:nvSpPr>
        <xdr:cNvPr id="474" name="フローチャート: 判断 473"/>
        <xdr:cNvSpPr/>
      </xdr:nvSpPr>
      <xdr:spPr>
        <a:xfrm>
          <a:off x="6921500" y="167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6177</xdr:rowOff>
    </xdr:from>
    <xdr:ext cx="534377" cy="259045"/>
    <xdr:sp macro="" textlink="">
      <xdr:nvSpPr>
        <xdr:cNvPr id="475" name="テキスト ボックス 474"/>
        <xdr:cNvSpPr txBox="1"/>
      </xdr:nvSpPr>
      <xdr:spPr>
        <a:xfrm>
          <a:off x="6705111" y="1680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95393</xdr:rowOff>
    </xdr:from>
    <xdr:to>
      <xdr:col>55</xdr:col>
      <xdr:colOff>50800</xdr:colOff>
      <xdr:row>97</xdr:row>
      <xdr:rowOff>25543</xdr:rowOff>
    </xdr:to>
    <xdr:sp macro="" textlink="">
      <xdr:nvSpPr>
        <xdr:cNvPr id="481" name="楕円 480"/>
        <xdr:cNvSpPr/>
      </xdr:nvSpPr>
      <xdr:spPr>
        <a:xfrm>
          <a:off x="10426700" y="1655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118270</xdr:rowOff>
    </xdr:from>
    <xdr:ext cx="534377" cy="259045"/>
    <xdr:sp macro="" textlink="">
      <xdr:nvSpPr>
        <xdr:cNvPr id="482" name="普通建設事業費 （ うち更新整備　）該当値テキスト"/>
        <xdr:cNvSpPr txBox="1"/>
      </xdr:nvSpPr>
      <xdr:spPr>
        <a:xfrm>
          <a:off x="10528300" y="16406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99271</xdr:rowOff>
    </xdr:from>
    <xdr:to>
      <xdr:col>50</xdr:col>
      <xdr:colOff>165100</xdr:colOff>
      <xdr:row>97</xdr:row>
      <xdr:rowOff>29421</xdr:rowOff>
    </xdr:to>
    <xdr:sp macro="" textlink="">
      <xdr:nvSpPr>
        <xdr:cNvPr id="483" name="楕円 482"/>
        <xdr:cNvSpPr/>
      </xdr:nvSpPr>
      <xdr:spPr>
        <a:xfrm>
          <a:off x="9588500" y="1655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45948</xdr:rowOff>
    </xdr:from>
    <xdr:ext cx="534377" cy="259045"/>
    <xdr:sp macro="" textlink="">
      <xdr:nvSpPr>
        <xdr:cNvPr id="484" name="テキスト ボックス 483"/>
        <xdr:cNvSpPr txBox="1"/>
      </xdr:nvSpPr>
      <xdr:spPr>
        <a:xfrm>
          <a:off x="9372111" y="16333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98561</xdr:rowOff>
    </xdr:from>
    <xdr:to>
      <xdr:col>46</xdr:col>
      <xdr:colOff>38100</xdr:colOff>
      <xdr:row>98</xdr:row>
      <xdr:rowOff>28711</xdr:rowOff>
    </xdr:to>
    <xdr:sp macro="" textlink="">
      <xdr:nvSpPr>
        <xdr:cNvPr id="485" name="楕円 484"/>
        <xdr:cNvSpPr/>
      </xdr:nvSpPr>
      <xdr:spPr>
        <a:xfrm>
          <a:off x="8699500" y="1672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19838</xdr:rowOff>
    </xdr:from>
    <xdr:ext cx="534377" cy="259045"/>
    <xdr:sp macro="" textlink="">
      <xdr:nvSpPr>
        <xdr:cNvPr id="486" name="テキスト ボックス 485"/>
        <xdr:cNvSpPr txBox="1"/>
      </xdr:nvSpPr>
      <xdr:spPr>
        <a:xfrm>
          <a:off x="8483111" y="1682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69377</xdr:rowOff>
    </xdr:from>
    <xdr:to>
      <xdr:col>41</xdr:col>
      <xdr:colOff>101600</xdr:colOff>
      <xdr:row>96</xdr:row>
      <xdr:rowOff>170977</xdr:rowOff>
    </xdr:to>
    <xdr:sp macro="" textlink="">
      <xdr:nvSpPr>
        <xdr:cNvPr id="487" name="楕円 486"/>
        <xdr:cNvSpPr/>
      </xdr:nvSpPr>
      <xdr:spPr>
        <a:xfrm>
          <a:off x="7810500" y="1652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16054</xdr:rowOff>
    </xdr:from>
    <xdr:ext cx="534377" cy="259045"/>
    <xdr:sp macro="" textlink="">
      <xdr:nvSpPr>
        <xdr:cNvPr id="488" name="テキスト ボックス 487"/>
        <xdr:cNvSpPr txBox="1"/>
      </xdr:nvSpPr>
      <xdr:spPr>
        <a:xfrm>
          <a:off x="7594111" y="1630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73758</xdr:rowOff>
    </xdr:from>
    <xdr:to>
      <xdr:col>36</xdr:col>
      <xdr:colOff>165100</xdr:colOff>
      <xdr:row>98</xdr:row>
      <xdr:rowOff>3908</xdr:rowOff>
    </xdr:to>
    <xdr:sp macro="" textlink="">
      <xdr:nvSpPr>
        <xdr:cNvPr id="489" name="楕円 488"/>
        <xdr:cNvSpPr/>
      </xdr:nvSpPr>
      <xdr:spPr>
        <a:xfrm>
          <a:off x="6921500" y="1670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20435</xdr:rowOff>
    </xdr:from>
    <xdr:ext cx="534377" cy="259045"/>
    <xdr:sp macro="" textlink="">
      <xdr:nvSpPr>
        <xdr:cNvPr id="490" name="テキスト ボックス 489"/>
        <xdr:cNvSpPr txBox="1"/>
      </xdr:nvSpPr>
      <xdr:spPr>
        <a:xfrm>
          <a:off x="6705111" y="1647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70186</xdr:rowOff>
    </xdr:from>
    <xdr:to>
      <xdr:col>85</xdr:col>
      <xdr:colOff>126364</xdr:colOff>
      <xdr:row>39</xdr:row>
      <xdr:rowOff>44450</xdr:rowOff>
    </xdr:to>
    <xdr:cxnSp macro="">
      <xdr:nvCxnSpPr>
        <xdr:cNvPr id="514" name="直線コネクタ 513"/>
        <xdr:cNvCxnSpPr/>
      </xdr:nvCxnSpPr>
      <xdr:spPr>
        <a:xfrm flipV="1">
          <a:off x="16317595" y="5385136"/>
          <a:ext cx="1269" cy="1345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16863</xdr:rowOff>
    </xdr:from>
    <xdr:ext cx="534377" cy="259045"/>
    <xdr:sp macro="" textlink="">
      <xdr:nvSpPr>
        <xdr:cNvPr id="517" name="災害復旧事業費最大値テキスト"/>
        <xdr:cNvSpPr txBox="1"/>
      </xdr:nvSpPr>
      <xdr:spPr>
        <a:xfrm>
          <a:off x="16370300" y="516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70186</xdr:rowOff>
    </xdr:from>
    <xdr:to>
      <xdr:col>86</xdr:col>
      <xdr:colOff>25400</xdr:colOff>
      <xdr:row>31</xdr:row>
      <xdr:rowOff>70186</xdr:rowOff>
    </xdr:to>
    <xdr:cxnSp macro="">
      <xdr:nvCxnSpPr>
        <xdr:cNvPr id="518" name="直線コネクタ 517"/>
        <xdr:cNvCxnSpPr/>
      </xdr:nvCxnSpPr>
      <xdr:spPr>
        <a:xfrm>
          <a:off x="16230600" y="538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141167</xdr:rowOff>
    </xdr:from>
    <xdr:to>
      <xdr:col>85</xdr:col>
      <xdr:colOff>127000</xdr:colOff>
      <xdr:row>36</xdr:row>
      <xdr:rowOff>51251</xdr:rowOff>
    </xdr:to>
    <xdr:cxnSp macro="">
      <xdr:nvCxnSpPr>
        <xdr:cNvPr id="519" name="直線コネクタ 518"/>
        <xdr:cNvCxnSpPr/>
      </xdr:nvCxnSpPr>
      <xdr:spPr>
        <a:xfrm>
          <a:off x="15481300" y="6141917"/>
          <a:ext cx="838200" cy="8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20712</xdr:rowOff>
    </xdr:from>
    <xdr:ext cx="469744" cy="259045"/>
    <xdr:sp macro="" textlink="">
      <xdr:nvSpPr>
        <xdr:cNvPr id="520" name="災害復旧事業費平均値テキスト"/>
        <xdr:cNvSpPr txBox="1"/>
      </xdr:nvSpPr>
      <xdr:spPr>
        <a:xfrm>
          <a:off x="16370300" y="6535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42285</xdr:rowOff>
    </xdr:from>
    <xdr:to>
      <xdr:col>85</xdr:col>
      <xdr:colOff>177800</xdr:colOff>
      <xdr:row>38</xdr:row>
      <xdr:rowOff>143885</xdr:rowOff>
    </xdr:to>
    <xdr:sp macro="" textlink="">
      <xdr:nvSpPr>
        <xdr:cNvPr id="521" name="フローチャート: 判断 520"/>
        <xdr:cNvSpPr/>
      </xdr:nvSpPr>
      <xdr:spPr>
        <a:xfrm>
          <a:off x="16268700" y="655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141167</xdr:rowOff>
    </xdr:from>
    <xdr:to>
      <xdr:col>81</xdr:col>
      <xdr:colOff>50800</xdr:colOff>
      <xdr:row>37</xdr:row>
      <xdr:rowOff>8998</xdr:rowOff>
    </xdr:to>
    <xdr:cxnSp macro="">
      <xdr:nvCxnSpPr>
        <xdr:cNvPr id="522" name="直線コネクタ 521"/>
        <xdr:cNvCxnSpPr/>
      </xdr:nvCxnSpPr>
      <xdr:spPr>
        <a:xfrm flipV="1">
          <a:off x="14592300" y="6141917"/>
          <a:ext cx="889000" cy="210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42990</xdr:rowOff>
    </xdr:from>
    <xdr:to>
      <xdr:col>81</xdr:col>
      <xdr:colOff>101600</xdr:colOff>
      <xdr:row>38</xdr:row>
      <xdr:rowOff>144590</xdr:rowOff>
    </xdr:to>
    <xdr:sp macro="" textlink="">
      <xdr:nvSpPr>
        <xdr:cNvPr id="523" name="フローチャート: 判断 522"/>
        <xdr:cNvSpPr/>
      </xdr:nvSpPr>
      <xdr:spPr>
        <a:xfrm>
          <a:off x="15430500" y="655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135717</xdr:rowOff>
    </xdr:from>
    <xdr:ext cx="469744" cy="259045"/>
    <xdr:sp macro="" textlink="">
      <xdr:nvSpPr>
        <xdr:cNvPr id="524" name="テキスト ボックス 523"/>
        <xdr:cNvSpPr txBox="1"/>
      </xdr:nvSpPr>
      <xdr:spPr>
        <a:xfrm>
          <a:off x="15246428" y="665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8998</xdr:rowOff>
    </xdr:from>
    <xdr:to>
      <xdr:col>76</xdr:col>
      <xdr:colOff>114300</xdr:colOff>
      <xdr:row>39</xdr:row>
      <xdr:rowOff>38792</xdr:rowOff>
    </xdr:to>
    <xdr:cxnSp macro="">
      <xdr:nvCxnSpPr>
        <xdr:cNvPr id="525" name="直線コネクタ 524"/>
        <xdr:cNvCxnSpPr/>
      </xdr:nvCxnSpPr>
      <xdr:spPr>
        <a:xfrm flipV="1">
          <a:off x="13703300" y="6352648"/>
          <a:ext cx="889000" cy="372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57144</xdr:rowOff>
    </xdr:from>
    <xdr:to>
      <xdr:col>76</xdr:col>
      <xdr:colOff>165100</xdr:colOff>
      <xdr:row>38</xdr:row>
      <xdr:rowOff>158744</xdr:rowOff>
    </xdr:to>
    <xdr:sp macro="" textlink="">
      <xdr:nvSpPr>
        <xdr:cNvPr id="526" name="フローチャート: 判断 525"/>
        <xdr:cNvSpPr/>
      </xdr:nvSpPr>
      <xdr:spPr>
        <a:xfrm>
          <a:off x="14541500" y="6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149871</xdr:rowOff>
    </xdr:from>
    <xdr:ext cx="469744" cy="259045"/>
    <xdr:sp macro="" textlink="">
      <xdr:nvSpPr>
        <xdr:cNvPr id="527" name="テキスト ボックス 526"/>
        <xdr:cNvSpPr txBox="1"/>
      </xdr:nvSpPr>
      <xdr:spPr>
        <a:xfrm>
          <a:off x="14357428" y="6664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38792</xdr:rowOff>
    </xdr:from>
    <xdr:to>
      <xdr:col>71</xdr:col>
      <xdr:colOff>177800</xdr:colOff>
      <xdr:row>39</xdr:row>
      <xdr:rowOff>44450</xdr:rowOff>
    </xdr:to>
    <xdr:cxnSp macro="">
      <xdr:nvCxnSpPr>
        <xdr:cNvPr id="528" name="直線コネクタ 527"/>
        <xdr:cNvCxnSpPr/>
      </xdr:nvCxnSpPr>
      <xdr:spPr>
        <a:xfrm flipV="1">
          <a:off x="12814300" y="6725342"/>
          <a:ext cx="889000" cy="5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78270</xdr:rowOff>
    </xdr:from>
    <xdr:to>
      <xdr:col>72</xdr:col>
      <xdr:colOff>38100</xdr:colOff>
      <xdr:row>39</xdr:row>
      <xdr:rowOff>8420</xdr:rowOff>
    </xdr:to>
    <xdr:sp macro="" textlink="">
      <xdr:nvSpPr>
        <xdr:cNvPr id="529" name="フローチャート: 判断 528"/>
        <xdr:cNvSpPr/>
      </xdr:nvSpPr>
      <xdr:spPr>
        <a:xfrm>
          <a:off x="13652500" y="65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24947</xdr:rowOff>
    </xdr:from>
    <xdr:ext cx="469744" cy="259045"/>
    <xdr:sp macro="" textlink="">
      <xdr:nvSpPr>
        <xdr:cNvPr id="530" name="テキスト ボックス 529"/>
        <xdr:cNvSpPr txBox="1"/>
      </xdr:nvSpPr>
      <xdr:spPr>
        <a:xfrm>
          <a:off x="13468428" y="636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127515</xdr:rowOff>
    </xdr:from>
    <xdr:to>
      <xdr:col>67</xdr:col>
      <xdr:colOff>101600</xdr:colOff>
      <xdr:row>39</xdr:row>
      <xdr:rowOff>57665</xdr:rowOff>
    </xdr:to>
    <xdr:sp macro="" textlink="">
      <xdr:nvSpPr>
        <xdr:cNvPr id="531" name="フローチャート: 判断 530"/>
        <xdr:cNvSpPr/>
      </xdr:nvSpPr>
      <xdr:spPr>
        <a:xfrm>
          <a:off x="12763500" y="664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74191</xdr:rowOff>
    </xdr:from>
    <xdr:ext cx="469744" cy="259045"/>
    <xdr:sp macro="" textlink="">
      <xdr:nvSpPr>
        <xdr:cNvPr id="532" name="テキスト ボックス 531"/>
        <xdr:cNvSpPr txBox="1"/>
      </xdr:nvSpPr>
      <xdr:spPr>
        <a:xfrm>
          <a:off x="12579428" y="641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451</xdr:rowOff>
    </xdr:from>
    <xdr:to>
      <xdr:col>85</xdr:col>
      <xdr:colOff>177800</xdr:colOff>
      <xdr:row>36</xdr:row>
      <xdr:rowOff>102051</xdr:rowOff>
    </xdr:to>
    <xdr:sp macro="" textlink="">
      <xdr:nvSpPr>
        <xdr:cNvPr id="538" name="楕円 537"/>
        <xdr:cNvSpPr/>
      </xdr:nvSpPr>
      <xdr:spPr>
        <a:xfrm>
          <a:off x="16268700" y="617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23328</xdr:rowOff>
    </xdr:from>
    <xdr:ext cx="534377" cy="259045"/>
    <xdr:sp macro="" textlink="">
      <xdr:nvSpPr>
        <xdr:cNvPr id="539" name="災害復旧事業費該当値テキスト"/>
        <xdr:cNvSpPr txBox="1"/>
      </xdr:nvSpPr>
      <xdr:spPr>
        <a:xfrm>
          <a:off x="16370300" y="602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90367</xdr:rowOff>
    </xdr:from>
    <xdr:to>
      <xdr:col>81</xdr:col>
      <xdr:colOff>101600</xdr:colOff>
      <xdr:row>36</xdr:row>
      <xdr:rowOff>20517</xdr:rowOff>
    </xdr:to>
    <xdr:sp macro="" textlink="">
      <xdr:nvSpPr>
        <xdr:cNvPr id="540" name="楕円 539"/>
        <xdr:cNvSpPr/>
      </xdr:nvSpPr>
      <xdr:spPr>
        <a:xfrm>
          <a:off x="15430500" y="6091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37044</xdr:rowOff>
    </xdr:from>
    <xdr:ext cx="534377" cy="259045"/>
    <xdr:sp macro="" textlink="">
      <xdr:nvSpPr>
        <xdr:cNvPr id="541" name="テキスト ボックス 540"/>
        <xdr:cNvSpPr txBox="1"/>
      </xdr:nvSpPr>
      <xdr:spPr>
        <a:xfrm>
          <a:off x="15214111" y="586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129648</xdr:rowOff>
    </xdr:from>
    <xdr:to>
      <xdr:col>76</xdr:col>
      <xdr:colOff>165100</xdr:colOff>
      <xdr:row>37</xdr:row>
      <xdr:rowOff>59798</xdr:rowOff>
    </xdr:to>
    <xdr:sp macro="" textlink="">
      <xdr:nvSpPr>
        <xdr:cNvPr id="542" name="楕円 541"/>
        <xdr:cNvSpPr/>
      </xdr:nvSpPr>
      <xdr:spPr>
        <a:xfrm>
          <a:off x="14541500" y="630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76325</xdr:rowOff>
    </xdr:from>
    <xdr:ext cx="534377" cy="259045"/>
    <xdr:sp macro="" textlink="">
      <xdr:nvSpPr>
        <xdr:cNvPr id="543" name="テキスト ボックス 542"/>
        <xdr:cNvSpPr txBox="1"/>
      </xdr:nvSpPr>
      <xdr:spPr>
        <a:xfrm>
          <a:off x="14325111" y="607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159442</xdr:rowOff>
    </xdr:from>
    <xdr:to>
      <xdr:col>72</xdr:col>
      <xdr:colOff>38100</xdr:colOff>
      <xdr:row>39</xdr:row>
      <xdr:rowOff>89592</xdr:rowOff>
    </xdr:to>
    <xdr:sp macro="" textlink="">
      <xdr:nvSpPr>
        <xdr:cNvPr id="544" name="楕円 543"/>
        <xdr:cNvSpPr/>
      </xdr:nvSpPr>
      <xdr:spPr>
        <a:xfrm>
          <a:off x="13652500" y="667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80719</xdr:rowOff>
    </xdr:from>
    <xdr:ext cx="378565" cy="259045"/>
    <xdr:sp macro="" textlink="">
      <xdr:nvSpPr>
        <xdr:cNvPr id="545" name="テキスト ボックス 544"/>
        <xdr:cNvSpPr txBox="1"/>
      </xdr:nvSpPr>
      <xdr:spPr>
        <a:xfrm>
          <a:off x="13514017" y="6767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6" name="楕円 545"/>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7" name="テキスト ボックス 546"/>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73078</xdr:rowOff>
    </xdr:from>
    <xdr:to>
      <xdr:col>85</xdr:col>
      <xdr:colOff>126364</xdr:colOff>
      <xdr:row>78</xdr:row>
      <xdr:rowOff>104884</xdr:rowOff>
    </xdr:to>
    <xdr:cxnSp macro="">
      <xdr:nvCxnSpPr>
        <xdr:cNvPr id="620" name="直線コネクタ 619"/>
        <xdr:cNvCxnSpPr/>
      </xdr:nvCxnSpPr>
      <xdr:spPr>
        <a:xfrm flipV="1">
          <a:off x="16317595" y="12074578"/>
          <a:ext cx="1269" cy="140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108711</xdr:rowOff>
    </xdr:from>
    <xdr:ext cx="534377" cy="259045"/>
    <xdr:sp macro="" textlink="">
      <xdr:nvSpPr>
        <xdr:cNvPr id="621" name="公債費最小値テキスト"/>
        <xdr:cNvSpPr txBox="1"/>
      </xdr:nvSpPr>
      <xdr:spPr>
        <a:xfrm>
          <a:off x="16370300" y="1348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104884</xdr:rowOff>
    </xdr:from>
    <xdr:to>
      <xdr:col>86</xdr:col>
      <xdr:colOff>25400</xdr:colOff>
      <xdr:row>78</xdr:row>
      <xdr:rowOff>104884</xdr:rowOff>
    </xdr:to>
    <xdr:cxnSp macro="">
      <xdr:nvCxnSpPr>
        <xdr:cNvPr id="622" name="直線コネクタ 621"/>
        <xdr:cNvCxnSpPr/>
      </xdr:nvCxnSpPr>
      <xdr:spPr>
        <a:xfrm>
          <a:off x="16230600" y="1347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19755</xdr:rowOff>
    </xdr:from>
    <xdr:ext cx="599010" cy="259045"/>
    <xdr:sp macro="" textlink="">
      <xdr:nvSpPr>
        <xdr:cNvPr id="623" name="公債費最大値テキスト"/>
        <xdr:cNvSpPr txBox="1"/>
      </xdr:nvSpPr>
      <xdr:spPr>
        <a:xfrm>
          <a:off x="16370300" y="11849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73078</xdr:rowOff>
    </xdr:from>
    <xdr:to>
      <xdr:col>86</xdr:col>
      <xdr:colOff>25400</xdr:colOff>
      <xdr:row>70</xdr:row>
      <xdr:rowOff>73078</xdr:rowOff>
    </xdr:to>
    <xdr:cxnSp macro="">
      <xdr:nvCxnSpPr>
        <xdr:cNvPr id="624" name="直線コネクタ 623"/>
        <xdr:cNvCxnSpPr/>
      </xdr:nvCxnSpPr>
      <xdr:spPr>
        <a:xfrm>
          <a:off x="16230600" y="1207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24783</xdr:rowOff>
    </xdr:from>
    <xdr:to>
      <xdr:col>85</xdr:col>
      <xdr:colOff>127000</xdr:colOff>
      <xdr:row>75</xdr:row>
      <xdr:rowOff>154201</xdr:rowOff>
    </xdr:to>
    <xdr:cxnSp macro="">
      <xdr:nvCxnSpPr>
        <xdr:cNvPr id="625" name="直線コネクタ 624"/>
        <xdr:cNvCxnSpPr/>
      </xdr:nvCxnSpPr>
      <xdr:spPr>
        <a:xfrm flipV="1">
          <a:off x="15481300" y="12883533"/>
          <a:ext cx="838200" cy="129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68417</xdr:rowOff>
    </xdr:from>
    <xdr:ext cx="534377" cy="259045"/>
    <xdr:sp macro="" textlink="">
      <xdr:nvSpPr>
        <xdr:cNvPr id="626" name="公債費平均値テキスト"/>
        <xdr:cNvSpPr txBox="1"/>
      </xdr:nvSpPr>
      <xdr:spPr>
        <a:xfrm>
          <a:off x="16370300" y="13098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89990</xdr:rowOff>
    </xdr:from>
    <xdr:to>
      <xdr:col>85</xdr:col>
      <xdr:colOff>177800</xdr:colOff>
      <xdr:row>77</xdr:row>
      <xdr:rowOff>20140</xdr:rowOff>
    </xdr:to>
    <xdr:sp macro="" textlink="">
      <xdr:nvSpPr>
        <xdr:cNvPr id="627" name="フローチャート: 判断 626"/>
        <xdr:cNvSpPr/>
      </xdr:nvSpPr>
      <xdr:spPr>
        <a:xfrm>
          <a:off x="16268700" y="1312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132339</xdr:rowOff>
    </xdr:from>
    <xdr:to>
      <xdr:col>81</xdr:col>
      <xdr:colOff>50800</xdr:colOff>
      <xdr:row>75</xdr:row>
      <xdr:rowOff>154201</xdr:rowOff>
    </xdr:to>
    <xdr:cxnSp macro="">
      <xdr:nvCxnSpPr>
        <xdr:cNvPr id="628" name="直線コネクタ 627"/>
        <xdr:cNvCxnSpPr/>
      </xdr:nvCxnSpPr>
      <xdr:spPr>
        <a:xfrm>
          <a:off x="14592300" y="12991089"/>
          <a:ext cx="889000" cy="21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115540</xdr:rowOff>
    </xdr:from>
    <xdr:to>
      <xdr:col>81</xdr:col>
      <xdr:colOff>101600</xdr:colOff>
      <xdr:row>77</xdr:row>
      <xdr:rowOff>45690</xdr:rowOff>
    </xdr:to>
    <xdr:sp macro="" textlink="">
      <xdr:nvSpPr>
        <xdr:cNvPr id="629" name="フローチャート: 判断 628"/>
        <xdr:cNvSpPr/>
      </xdr:nvSpPr>
      <xdr:spPr>
        <a:xfrm>
          <a:off x="15430500" y="1314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36817</xdr:rowOff>
    </xdr:from>
    <xdr:ext cx="534377" cy="259045"/>
    <xdr:sp macro="" textlink="">
      <xdr:nvSpPr>
        <xdr:cNvPr id="630" name="テキスト ボックス 629"/>
        <xdr:cNvSpPr txBox="1"/>
      </xdr:nvSpPr>
      <xdr:spPr>
        <a:xfrm>
          <a:off x="15214111" y="1323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118684</xdr:rowOff>
    </xdr:from>
    <xdr:to>
      <xdr:col>76</xdr:col>
      <xdr:colOff>114300</xdr:colOff>
      <xdr:row>75</xdr:row>
      <xdr:rowOff>132339</xdr:rowOff>
    </xdr:to>
    <xdr:cxnSp macro="">
      <xdr:nvCxnSpPr>
        <xdr:cNvPr id="631" name="直線コネクタ 630"/>
        <xdr:cNvCxnSpPr/>
      </xdr:nvCxnSpPr>
      <xdr:spPr>
        <a:xfrm>
          <a:off x="13703300" y="12977434"/>
          <a:ext cx="889000" cy="1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124250</xdr:rowOff>
    </xdr:from>
    <xdr:to>
      <xdr:col>76</xdr:col>
      <xdr:colOff>165100</xdr:colOff>
      <xdr:row>77</xdr:row>
      <xdr:rowOff>54400</xdr:rowOff>
    </xdr:to>
    <xdr:sp macro="" textlink="">
      <xdr:nvSpPr>
        <xdr:cNvPr id="632" name="フローチャート: 判断 631"/>
        <xdr:cNvSpPr/>
      </xdr:nvSpPr>
      <xdr:spPr>
        <a:xfrm>
          <a:off x="14541500" y="1315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45527</xdr:rowOff>
    </xdr:from>
    <xdr:ext cx="534377" cy="259045"/>
    <xdr:sp macro="" textlink="">
      <xdr:nvSpPr>
        <xdr:cNvPr id="633" name="テキスト ボックス 632"/>
        <xdr:cNvSpPr txBox="1"/>
      </xdr:nvSpPr>
      <xdr:spPr>
        <a:xfrm>
          <a:off x="14325111" y="13247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165456</xdr:rowOff>
    </xdr:from>
    <xdr:to>
      <xdr:col>71</xdr:col>
      <xdr:colOff>177800</xdr:colOff>
      <xdr:row>75</xdr:row>
      <xdr:rowOff>118684</xdr:rowOff>
    </xdr:to>
    <xdr:cxnSp macro="">
      <xdr:nvCxnSpPr>
        <xdr:cNvPr id="634" name="直線コネクタ 633"/>
        <xdr:cNvCxnSpPr/>
      </xdr:nvCxnSpPr>
      <xdr:spPr>
        <a:xfrm>
          <a:off x="12814300" y="12852756"/>
          <a:ext cx="889000" cy="124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119974</xdr:rowOff>
    </xdr:from>
    <xdr:to>
      <xdr:col>72</xdr:col>
      <xdr:colOff>38100</xdr:colOff>
      <xdr:row>77</xdr:row>
      <xdr:rowOff>50124</xdr:rowOff>
    </xdr:to>
    <xdr:sp macro="" textlink="">
      <xdr:nvSpPr>
        <xdr:cNvPr id="635" name="フローチャート: 判断 634"/>
        <xdr:cNvSpPr/>
      </xdr:nvSpPr>
      <xdr:spPr>
        <a:xfrm>
          <a:off x="13652500" y="1315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41251</xdr:rowOff>
    </xdr:from>
    <xdr:ext cx="534377" cy="259045"/>
    <xdr:sp macro="" textlink="">
      <xdr:nvSpPr>
        <xdr:cNvPr id="636" name="テキスト ボックス 635"/>
        <xdr:cNvSpPr txBox="1"/>
      </xdr:nvSpPr>
      <xdr:spPr>
        <a:xfrm>
          <a:off x="13436111" y="1324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106975</xdr:rowOff>
    </xdr:from>
    <xdr:to>
      <xdr:col>67</xdr:col>
      <xdr:colOff>101600</xdr:colOff>
      <xdr:row>77</xdr:row>
      <xdr:rowOff>37125</xdr:rowOff>
    </xdr:to>
    <xdr:sp macro="" textlink="">
      <xdr:nvSpPr>
        <xdr:cNvPr id="637" name="フローチャート: 判断 636"/>
        <xdr:cNvSpPr/>
      </xdr:nvSpPr>
      <xdr:spPr>
        <a:xfrm>
          <a:off x="12763500" y="1313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28252</xdr:rowOff>
    </xdr:from>
    <xdr:ext cx="534377" cy="259045"/>
    <xdr:sp macro="" textlink="">
      <xdr:nvSpPr>
        <xdr:cNvPr id="638" name="テキスト ボックス 637"/>
        <xdr:cNvSpPr txBox="1"/>
      </xdr:nvSpPr>
      <xdr:spPr>
        <a:xfrm>
          <a:off x="12547111" y="1322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145433</xdr:rowOff>
    </xdr:from>
    <xdr:to>
      <xdr:col>85</xdr:col>
      <xdr:colOff>177800</xdr:colOff>
      <xdr:row>75</xdr:row>
      <xdr:rowOff>75583</xdr:rowOff>
    </xdr:to>
    <xdr:sp macro="" textlink="">
      <xdr:nvSpPr>
        <xdr:cNvPr id="644" name="楕円 643"/>
        <xdr:cNvSpPr/>
      </xdr:nvSpPr>
      <xdr:spPr>
        <a:xfrm>
          <a:off x="16268700" y="12832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168310</xdr:rowOff>
    </xdr:from>
    <xdr:ext cx="534377" cy="259045"/>
    <xdr:sp macro="" textlink="">
      <xdr:nvSpPr>
        <xdr:cNvPr id="645" name="公債費該当値テキスト"/>
        <xdr:cNvSpPr txBox="1"/>
      </xdr:nvSpPr>
      <xdr:spPr>
        <a:xfrm>
          <a:off x="16370300" y="12684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103401</xdr:rowOff>
    </xdr:from>
    <xdr:to>
      <xdr:col>81</xdr:col>
      <xdr:colOff>101600</xdr:colOff>
      <xdr:row>76</xdr:row>
      <xdr:rowOff>33551</xdr:rowOff>
    </xdr:to>
    <xdr:sp macro="" textlink="">
      <xdr:nvSpPr>
        <xdr:cNvPr id="646" name="楕円 645"/>
        <xdr:cNvSpPr/>
      </xdr:nvSpPr>
      <xdr:spPr>
        <a:xfrm>
          <a:off x="15430500" y="1296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50078</xdr:rowOff>
    </xdr:from>
    <xdr:ext cx="534377" cy="259045"/>
    <xdr:sp macro="" textlink="">
      <xdr:nvSpPr>
        <xdr:cNvPr id="647" name="テキスト ボックス 646"/>
        <xdr:cNvSpPr txBox="1"/>
      </xdr:nvSpPr>
      <xdr:spPr>
        <a:xfrm>
          <a:off x="15214111" y="12737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81539</xdr:rowOff>
    </xdr:from>
    <xdr:to>
      <xdr:col>76</xdr:col>
      <xdr:colOff>165100</xdr:colOff>
      <xdr:row>76</xdr:row>
      <xdr:rowOff>11689</xdr:rowOff>
    </xdr:to>
    <xdr:sp macro="" textlink="">
      <xdr:nvSpPr>
        <xdr:cNvPr id="648" name="楕円 647"/>
        <xdr:cNvSpPr/>
      </xdr:nvSpPr>
      <xdr:spPr>
        <a:xfrm>
          <a:off x="14541500" y="1294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28216</xdr:rowOff>
    </xdr:from>
    <xdr:ext cx="534377" cy="259045"/>
    <xdr:sp macro="" textlink="">
      <xdr:nvSpPr>
        <xdr:cNvPr id="649" name="テキスト ボックス 648"/>
        <xdr:cNvSpPr txBox="1"/>
      </xdr:nvSpPr>
      <xdr:spPr>
        <a:xfrm>
          <a:off x="14325111" y="1271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67884</xdr:rowOff>
    </xdr:from>
    <xdr:to>
      <xdr:col>72</xdr:col>
      <xdr:colOff>38100</xdr:colOff>
      <xdr:row>75</xdr:row>
      <xdr:rowOff>169484</xdr:rowOff>
    </xdr:to>
    <xdr:sp macro="" textlink="">
      <xdr:nvSpPr>
        <xdr:cNvPr id="650" name="楕円 649"/>
        <xdr:cNvSpPr/>
      </xdr:nvSpPr>
      <xdr:spPr>
        <a:xfrm>
          <a:off x="13652500" y="12926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14561</xdr:rowOff>
    </xdr:from>
    <xdr:ext cx="534377" cy="259045"/>
    <xdr:sp macro="" textlink="">
      <xdr:nvSpPr>
        <xdr:cNvPr id="651" name="テキスト ボックス 650"/>
        <xdr:cNvSpPr txBox="1"/>
      </xdr:nvSpPr>
      <xdr:spPr>
        <a:xfrm>
          <a:off x="13436111" y="1270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114656</xdr:rowOff>
    </xdr:from>
    <xdr:to>
      <xdr:col>67</xdr:col>
      <xdr:colOff>101600</xdr:colOff>
      <xdr:row>75</xdr:row>
      <xdr:rowOff>44806</xdr:rowOff>
    </xdr:to>
    <xdr:sp macro="" textlink="">
      <xdr:nvSpPr>
        <xdr:cNvPr id="652" name="楕円 651"/>
        <xdr:cNvSpPr/>
      </xdr:nvSpPr>
      <xdr:spPr>
        <a:xfrm>
          <a:off x="12763500" y="1280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61333</xdr:rowOff>
    </xdr:from>
    <xdr:ext cx="534377" cy="259045"/>
    <xdr:sp macro="" textlink="">
      <xdr:nvSpPr>
        <xdr:cNvPr id="653" name="テキスト ボックス 652"/>
        <xdr:cNvSpPr txBox="1"/>
      </xdr:nvSpPr>
      <xdr:spPr>
        <a:xfrm>
          <a:off x="12547111" y="1257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9" name="テキスト ボックス 66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1" name="テキスト ボックス 67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154902</xdr:rowOff>
    </xdr:from>
    <xdr:to>
      <xdr:col>85</xdr:col>
      <xdr:colOff>126364</xdr:colOff>
      <xdr:row>99</xdr:row>
      <xdr:rowOff>34100</xdr:rowOff>
    </xdr:to>
    <xdr:cxnSp macro="">
      <xdr:nvCxnSpPr>
        <xdr:cNvPr id="677" name="直線コネクタ 676"/>
        <xdr:cNvCxnSpPr/>
      </xdr:nvCxnSpPr>
      <xdr:spPr>
        <a:xfrm flipV="1">
          <a:off x="16317595" y="15413952"/>
          <a:ext cx="1269" cy="1593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37927</xdr:rowOff>
    </xdr:from>
    <xdr:ext cx="378565" cy="259045"/>
    <xdr:sp macro="" textlink="">
      <xdr:nvSpPr>
        <xdr:cNvPr id="678" name="積立金最小値テキスト"/>
        <xdr:cNvSpPr txBox="1"/>
      </xdr:nvSpPr>
      <xdr:spPr>
        <a:xfrm>
          <a:off x="16370300" y="17011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34100</xdr:rowOff>
    </xdr:from>
    <xdr:to>
      <xdr:col>86</xdr:col>
      <xdr:colOff>25400</xdr:colOff>
      <xdr:row>99</xdr:row>
      <xdr:rowOff>34100</xdr:rowOff>
    </xdr:to>
    <xdr:cxnSp macro="">
      <xdr:nvCxnSpPr>
        <xdr:cNvPr id="679" name="直線コネクタ 678"/>
        <xdr:cNvCxnSpPr/>
      </xdr:nvCxnSpPr>
      <xdr:spPr>
        <a:xfrm>
          <a:off x="16230600" y="1700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101579</xdr:rowOff>
    </xdr:from>
    <xdr:ext cx="599010" cy="259045"/>
    <xdr:sp macro="" textlink="">
      <xdr:nvSpPr>
        <xdr:cNvPr id="680" name="積立金最大値テキスト"/>
        <xdr:cNvSpPr txBox="1"/>
      </xdr:nvSpPr>
      <xdr:spPr>
        <a:xfrm>
          <a:off x="16370300" y="1518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154902</xdr:rowOff>
    </xdr:from>
    <xdr:to>
      <xdr:col>86</xdr:col>
      <xdr:colOff>25400</xdr:colOff>
      <xdr:row>89</xdr:row>
      <xdr:rowOff>154902</xdr:rowOff>
    </xdr:to>
    <xdr:cxnSp macro="">
      <xdr:nvCxnSpPr>
        <xdr:cNvPr id="681" name="直線コネクタ 680"/>
        <xdr:cNvCxnSpPr/>
      </xdr:nvCxnSpPr>
      <xdr:spPr>
        <a:xfrm>
          <a:off x="16230600" y="15413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146749</xdr:rowOff>
    </xdr:from>
    <xdr:to>
      <xdr:col>85</xdr:col>
      <xdr:colOff>127000</xdr:colOff>
      <xdr:row>98</xdr:row>
      <xdr:rowOff>129045</xdr:rowOff>
    </xdr:to>
    <xdr:cxnSp macro="">
      <xdr:nvCxnSpPr>
        <xdr:cNvPr id="682" name="直線コネクタ 681"/>
        <xdr:cNvCxnSpPr/>
      </xdr:nvCxnSpPr>
      <xdr:spPr>
        <a:xfrm flipV="1">
          <a:off x="15481300" y="16777399"/>
          <a:ext cx="838200" cy="15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89247</xdr:rowOff>
    </xdr:from>
    <xdr:ext cx="534377" cy="259045"/>
    <xdr:sp macro="" textlink="">
      <xdr:nvSpPr>
        <xdr:cNvPr id="683" name="積立金平均値テキスト"/>
        <xdr:cNvSpPr txBox="1"/>
      </xdr:nvSpPr>
      <xdr:spPr>
        <a:xfrm>
          <a:off x="16370300" y="16548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66370</xdr:rowOff>
    </xdr:from>
    <xdr:to>
      <xdr:col>85</xdr:col>
      <xdr:colOff>177800</xdr:colOff>
      <xdr:row>97</xdr:row>
      <xdr:rowOff>167970</xdr:rowOff>
    </xdr:to>
    <xdr:sp macro="" textlink="">
      <xdr:nvSpPr>
        <xdr:cNvPr id="684" name="フローチャート: 判断 683"/>
        <xdr:cNvSpPr/>
      </xdr:nvSpPr>
      <xdr:spPr>
        <a:xfrm>
          <a:off x="162687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129045</xdr:rowOff>
    </xdr:from>
    <xdr:to>
      <xdr:col>81</xdr:col>
      <xdr:colOff>50800</xdr:colOff>
      <xdr:row>98</xdr:row>
      <xdr:rowOff>168770</xdr:rowOff>
    </xdr:to>
    <xdr:cxnSp macro="">
      <xdr:nvCxnSpPr>
        <xdr:cNvPr id="685" name="直線コネクタ 684"/>
        <xdr:cNvCxnSpPr/>
      </xdr:nvCxnSpPr>
      <xdr:spPr>
        <a:xfrm flipV="1">
          <a:off x="14592300" y="16931145"/>
          <a:ext cx="889000" cy="39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141579</xdr:rowOff>
    </xdr:from>
    <xdr:to>
      <xdr:col>81</xdr:col>
      <xdr:colOff>101600</xdr:colOff>
      <xdr:row>98</xdr:row>
      <xdr:rowOff>71729</xdr:rowOff>
    </xdr:to>
    <xdr:sp macro="" textlink="">
      <xdr:nvSpPr>
        <xdr:cNvPr id="686" name="フローチャート: 判断 685"/>
        <xdr:cNvSpPr/>
      </xdr:nvSpPr>
      <xdr:spPr>
        <a:xfrm>
          <a:off x="15430500" y="1677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88256</xdr:rowOff>
    </xdr:from>
    <xdr:ext cx="534377" cy="259045"/>
    <xdr:sp macro="" textlink="">
      <xdr:nvSpPr>
        <xdr:cNvPr id="687" name="テキスト ボックス 686"/>
        <xdr:cNvSpPr txBox="1"/>
      </xdr:nvSpPr>
      <xdr:spPr>
        <a:xfrm>
          <a:off x="15214111" y="1654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168770</xdr:rowOff>
    </xdr:from>
    <xdr:to>
      <xdr:col>76</xdr:col>
      <xdr:colOff>114300</xdr:colOff>
      <xdr:row>99</xdr:row>
      <xdr:rowOff>2794</xdr:rowOff>
    </xdr:to>
    <xdr:cxnSp macro="">
      <xdr:nvCxnSpPr>
        <xdr:cNvPr id="688" name="直線コネクタ 687"/>
        <xdr:cNvCxnSpPr/>
      </xdr:nvCxnSpPr>
      <xdr:spPr>
        <a:xfrm flipV="1">
          <a:off x="13703300" y="16970870"/>
          <a:ext cx="889000" cy="5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169635</xdr:rowOff>
    </xdr:from>
    <xdr:to>
      <xdr:col>76</xdr:col>
      <xdr:colOff>165100</xdr:colOff>
      <xdr:row>98</xdr:row>
      <xdr:rowOff>99785</xdr:rowOff>
    </xdr:to>
    <xdr:sp macro="" textlink="">
      <xdr:nvSpPr>
        <xdr:cNvPr id="689" name="フローチャート: 判断 688"/>
        <xdr:cNvSpPr/>
      </xdr:nvSpPr>
      <xdr:spPr>
        <a:xfrm>
          <a:off x="14541500" y="168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116312</xdr:rowOff>
    </xdr:from>
    <xdr:ext cx="534377" cy="259045"/>
    <xdr:sp macro="" textlink="">
      <xdr:nvSpPr>
        <xdr:cNvPr id="690" name="テキスト ボックス 689"/>
        <xdr:cNvSpPr txBox="1"/>
      </xdr:nvSpPr>
      <xdr:spPr>
        <a:xfrm>
          <a:off x="14325111" y="1657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170828</xdr:rowOff>
    </xdr:from>
    <xdr:to>
      <xdr:col>71</xdr:col>
      <xdr:colOff>177800</xdr:colOff>
      <xdr:row>99</xdr:row>
      <xdr:rowOff>2794</xdr:rowOff>
    </xdr:to>
    <xdr:cxnSp macro="">
      <xdr:nvCxnSpPr>
        <xdr:cNvPr id="691" name="直線コネクタ 690"/>
        <xdr:cNvCxnSpPr/>
      </xdr:nvCxnSpPr>
      <xdr:spPr>
        <a:xfrm>
          <a:off x="12814300" y="16972928"/>
          <a:ext cx="889000" cy="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164351</xdr:rowOff>
    </xdr:from>
    <xdr:to>
      <xdr:col>72</xdr:col>
      <xdr:colOff>38100</xdr:colOff>
      <xdr:row>98</xdr:row>
      <xdr:rowOff>94501</xdr:rowOff>
    </xdr:to>
    <xdr:sp macro="" textlink="">
      <xdr:nvSpPr>
        <xdr:cNvPr id="692" name="フローチャート: 判断 691"/>
        <xdr:cNvSpPr/>
      </xdr:nvSpPr>
      <xdr:spPr>
        <a:xfrm>
          <a:off x="13652500" y="1679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111028</xdr:rowOff>
    </xdr:from>
    <xdr:ext cx="534377" cy="259045"/>
    <xdr:sp macro="" textlink="">
      <xdr:nvSpPr>
        <xdr:cNvPr id="693" name="テキスト ボックス 692"/>
        <xdr:cNvSpPr txBox="1"/>
      </xdr:nvSpPr>
      <xdr:spPr>
        <a:xfrm>
          <a:off x="13436111" y="1657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9589</xdr:rowOff>
    </xdr:from>
    <xdr:to>
      <xdr:col>67</xdr:col>
      <xdr:colOff>101600</xdr:colOff>
      <xdr:row>98</xdr:row>
      <xdr:rowOff>111189</xdr:rowOff>
    </xdr:to>
    <xdr:sp macro="" textlink="">
      <xdr:nvSpPr>
        <xdr:cNvPr id="694" name="フローチャート: 判断 693"/>
        <xdr:cNvSpPr/>
      </xdr:nvSpPr>
      <xdr:spPr>
        <a:xfrm>
          <a:off x="12763500" y="1681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127716</xdr:rowOff>
    </xdr:from>
    <xdr:ext cx="534377" cy="259045"/>
    <xdr:sp macro="" textlink="">
      <xdr:nvSpPr>
        <xdr:cNvPr id="695" name="テキスト ボックス 694"/>
        <xdr:cNvSpPr txBox="1"/>
      </xdr:nvSpPr>
      <xdr:spPr>
        <a:xfrm>
          <a:off x="12547111" y="1658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95949</xdr:rowOff>
    </xdr:from>
    <xdr:to>
      <xdr:col>85</xdr:col>
      <xdr:colOff>177800</xdr:colOff>
      <xdr:row>98</xdr:row>
      <xdr:rowOff>26099</xdr:rowOff>
    </xdr:to>
    <xdr:sp macro="" textlink="">
      <xdr:nvSpPr>
        <xdr:cNvPr id="701" name="楕円 700"/>
        <xdr:cNvSpPr/>
      </xdr:nvSpPr>
      <xdr:spPr>
        <a:xfrm>
          <a:off x="16268700" y="16726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74376</xdr:rowOff>
    </xdr:from>
    <xdr:ext cx="534377" cy="259045"/>
    <xdr:sp macro="" textlink="">
      <xdr:nvSpPr>
        <xdr:cNvPr id="702" name="積立金該当値テキスト"/>
        <xdr:cNvSpPr txBox="1"/>
      </xdr:nvSpPr>
      <xdr:spPr>
        <a:xfrm>
          <a:off x="16370300" y="1670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78245</xdr:rowOff>
    </xdr:from>
    <xdr:to>
      <xdr:col>81</xdr:col>
      <xdr:colOff>101600</xdr:colOff>
      <xdr:row>99</xdr:row>
      <xdr:rowOff>8395</xdr:rowOff>
    </xdr:to>
    <xdr:sp macro="" textlink="">
      <xdr:nvSpPr>
        <xdr:cNvPr id="703" name="楕円 702"/>
        <xdr:cNvSpPr/>
      </xdr:nvSpPr>
      <xdr:spPr>
        <a:xfrm>
          <a:off x="15430500" y="1688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170972</xdr:rowOff>
    </xdr:from>
    <xdr:ext cx="469744" cy="259045"/>
    <xdr:sp macro="" textlink="">
      <xdr:nvSpPr>
        <xdr:cNvPr id="704" name="テキスト ボックス 703"/>
        <xdr:cNvSpPr txBox="1"/>
      </xdr:nvSpPr>
      <xdr:spPr>
        <a:xfrm>
          <a:off x="15246428" y="16973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117970</xdr:rowOff>
    </xdr:from>
    <xdr:to>
      <xdr:col>76</xdr:col>
      <xdr:colOff>165100</xdr:colOff>
      <xdr:row>99</xdr:row>
      <xdr:rowOff>48120</xdr:rowOff>
    </xdr:to>
    <xdr:sp macro="" textlink="">
      <xdr:nvSpPr>
        <xdr:cNvPr id="705" name="楕円 704"/>
        <xdr:cNvSpPr/>
      </xdr:nvSpPr>
      <xdr:spPr>
        <a:xfrm>
          <a:off x="14541500" y="169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39247</xdr:rowOff>
    </xdr:from>
    <xdr:ext cx="469744" cy="259045"/>
    <xdr:sp macro="" textlink="">
      <xdr:nvSpPr>
        <xdr:cNvPr id="706" name="テキスト ボックス 705"/>
        <xdr:cNvSpPr txBox="1"/>
      </xdr:nvSpPr>
      <xdr:spPr>
        <a:xfrm>
          <a:off x="14357428" y="1701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123444</xdr:rowOff>
    </xdr:from>
    <xdr:to>
      <xdr:col>72</xdr:col>
      <xdr:colOff>38100</xdr:colOff>
      <xdr:row>99</xdr:row>
      <xdr:rowOff>53594</xdr:rowOff>
    </xdr:to>
    <xdr:sp macro="" textlink="">
      <xdr:nvSpPr>
        <xdr:cNvPr id="707" name="楕円 706"/>
        <xdr:cNvSpPr/>
      </xdr:nvSpPr>
      <xdr:spPr>
        <a:xfrm>
          <a:off x="13652500" y="1692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44721</xdr:rowOff>
    </xdr:from>
    <xdr:ext cx="469744" cy="259045"/>
    <xdr:sp macro="" textlink="">
      <xdr:nvSpPr>
        <xdr:cNvPr id="708" name="テキスト ボックス 707"/>
        <xdr:cNvSpPr txBox="1"/>
      </xdr:nvSpPr>
      <xdr:spPr>
        <a:xfrm>
          <a:off x="13468428" y="17018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120028</xdr:rowOff>
    </xdr:from>
    <xdr:to>
      <xdr:col>67</xdr:col>
      <xdr:colOff>101600</xdr:colOff>
      <xdr:row>99</xdr:row>
      <xdr:rowOff>50178</xdr:rowOff>
    </xdr:to>
    <xdr:sp macro="" textlink="">
      <xdr:nvSpPr>
        <xdr:cNvPr id="709" name="楕円 708"/>
        <xdr:cNvSpPr/>
      </xdr:nvSpPr>
      <xdr:spPr>
        <a:xfrm>
          <a:off x="12763500" y="1692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41305</xdr:rowOff>
    </xdr:from>
    <xdr:ext cx="469744" cy="259045"/>
    <xdr:sp macro="" textlink="">
      <xdr:nvSpPr>
        <xdr:cNvPr id="710" name="テキスト ボックス 709"/>
        <xdr:cNvSpPr txBox="1"/>
      </xdr:nvSpPr>
      <xdr:spPr>
        <a:xfrm>
          <a:off x="12579428" y="17014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4" name="テキスト ボックス 723"/>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16370</xdr:rowOff>
    </xdr:from>
    <xdr:to>
      <xdr:col>116</xdr:col>
      <xdr:colOff>62864</xdr:colOff>
      <xdr:row>39</xdr:row>
      <xdr:rowOff>44450</xdr:rowOff>
    </xdr:to>
    <xdr:cxnSp macro="">
      <xdr:nvCxnSpPr>
        <xdr:cNvPr id="734" name="直線コネクタ 733"/>
        <xdr:cNvCxnSpPr/>
      </xdr:nvCxnSpPr>
      <xdr:spPr>
        <a:xfrm flipV="1">
          <a:off x="22159595" y="5331320"/>
          <a:ext cx="1269" cy="139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134497</xdr:rowOff>
    </xdr:from>
    <xdr:ext cx="534377" cy="259045"/>
    <xdr:sp macro="" textlink="">
      <xdr:nvSpPr>
        <xdr:cNvPr id="737" name="投資及び出資金最大値テキスト"/>
        <xdr:cNvSpPr txBox="1"/>
      </xdr:nvSpPr>
      <xdr:spPr>
        <a:xfrm>
          <a:off x="22212300" y="510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16370</xdr:rowOff>
    </xdr:from>
    <xdr:to>
      <xdr:col>116</xdr:col>
      <xdr:colOff>152400</xdr:colOff>
      <xdr:row>31</xdr:row>
      <xdr:rowOff>16370</xdr:rowOff>
    </xdr:to>
    <xdr:cxnSp macro="">
      <xdr:nvCxnSpPr>
        <xdr:cNvPr id="738" name="直線コネクタ 737"/>
        <xdr:cNvCxnSpPr/>
      </xdr:nvCxnSpPr>
      <xdr:spPr>
        <a:xfrm>
          <a:off x="22072600" y="5331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12907</xdr:rowOff>
    </xdr:from>
    <xdr:ext cx="469744" cy="259045"/>
    <xdr:sp macro="" textlink="">
      <xdr:nvSpPr>
        <xdr:cNvPr id="740" name="投資及び出資金平均値テキスト"/>
        <xdr:cNvSpPr txBox="1"/>
      </xdr:nvSpPr>
      <xdr:spPr>
        <a:xfrm>
          <a:off x="22212300" y="63565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161481</xdr:rowOff>
    </xdr:from>
    <xdr:to>
      <xdr:col>116</xdr:col>
      <xdr:colOff>114300</xdr:colOff>
      <xdr:row>38</xdr:row>
      <xdr:rowOff>91631</xdr:rowOff>
    </xdr:to>
    <xdr:sp macro="" textlink="">
      <xdr:nvSpPr>
        <xdr:cNvPr id="741" name="フローチャート: 判断 740"/>
        <xdr:cNvSpPr/>
      </xdr:nvSpPr>
      <xdr:spPr>
        <a:xfrm>
          <a:off x="22110700" y="650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170205</xdr:rowOff>
    </xdr:from>
    <xdr:to>
      <xdr:col>112</xdr:col>
      <xdr:colOff>38100</xdr:colOff>
      <xdr:row>38</xdr:row>
      <xdr:rowOff>100355</xdr:rowOff>
    </xdr:to>
    <xdr:sp macro="" textlink="">
      <xdr:nvSpPr>
        <xdr:cNvPr id="743" name="フローチャート: 判断 742"/>
        <xdr:cNvSpPr/>
      </xdr:nvSpPr>
      <xdr:spPr>
        <a:xfrm>
          <a:off x="21272500" y="651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116883</xdr:rowOff>
    </xdr:from>
    <xdr:ext cx="469744" cy="259045"/>
    <xdr:sp macro="" textlink="">
      <xdr:nvSpPr>
        <xdr:cNvPr id="744" name="テキスト ボックス 743"/>
        <xdr:cNvSpPr txBox="1"/>
      </xdr:nvSpPr>
      <xdr:spPr>
        <a:xfrm>
          <a:off x="21088428" y="628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47676</xdr:rowOff>
    </xdr:from>
    <xdr:to>
      <xdr:col>107</xdr:col>
      <xdr:colOff>101600</xdr:colOff>
      <xdr:row>38</xdr:row>
      <xdr:rowOff>149276</xdr:rowOff>
    </xdr:to>
    <xdr:sp macro="" textlink="">
      <xdr:nvSpPr>
        <xdr:cNvPr id="746" name="フローチャート: 判断 745"/>
        <xdr:cNvSpPr/>
      </xdr:nvSpPr>
      <xdr:spPr>
        <a:xfrm>
          <a:off x="20383500" y="656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165803</xdr:rowOff>
    </xdr:from>
    <xdr:ext cx="469744" cy="259045"/>
    <xdr:sp macro="" textlink="">
      <xdr:nvSpPr>
        <xdr:cNvPr id="747" name="テキスト ボックス 746"/>
        <xdr:cNvSpPr txBox="1"/>
      </xdr:nvSpPr>
      <xdr:spPr>
        <a:xfrm>
          <a:off x="20199428" y="633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72251</xdr:rowOff>
    </xdr:from>
    <xdr:to>
      <xdr:col>102</xdr:col>
      <xdr:colOff>165100</xdr:colOff>
      <xdr:row>39</xdr:row>
      <xdr:rowOff>2401</xdr:rowOff>
    </xdr:to>
    <xdr:sp macro="" textlink="">
      <xdr:nvSpPr>
        <xdr:cNvPr id="749" name="フローチャート: 判断 748"/>
        <xdr:cNvSpPr/>
      </xdr:nvSpPr>
      <xdr:spPr>
        <a:xfrm>
          <a:off x="19494500" y="658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18927</xdr:rowOff>
    </xdr:from>
    <xdr:ext cx="469744" cy="259045"/>
    <xdr:sp macro="" textlink="">
      <xdr:nvSpPr>
        <xdr:cNvPr id="750" name="テキスト ボックス 749"/>
        <xdr:cNvSpPr txBox="1"/>
      </xdr:nvSpPr>
      <xdr:spPr>
        <a:xfrm>
          <a:off x="19310428" y="636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64173</xdr:rowOff>
    </xdr:from>
    <xdr:to>
      <xdr:col>98</xdr:col>
      <xdr:colOff>38100</xdr:colOff>
      <xdr:row>38</xdr:row>
      <xdr:rowOff>165773</xdr:rowOff>
    </xdr:to>
    <xdr:sp macro="" textlink="">
      <xdr:nvSpPr>
        <xdr:cNvPr id="751" name="フローチャート: 判断 750"/>
        <xdr:cNvSpPr/>
      </xdr:nvSpPr>
      <xdr:spPr>
        <a:xfrm>
          <a:off x="18605500" y="657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10850</xdr:rowOff>
    </xdr:from>
    <xdr:ext cx="469744" cy="259045"/>
    <xdr:sp macro="" textlink="">
      <xdr:nvSpPr>
        <xdr:cNvPr id="752" name="テキスト ボックス 751"/>
        <xdr:cNvSpPr txBox="1"/>
      </xdr:nvSpPr>
      <xdr:spPr>
        <a:xfrm>
          <a:off x="18421428" y="6354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9"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1" name="テキスト ボックス 78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3" name="テキスト ボックス 78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5" name="テキスト ボックス 78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65634</xdr:rowOff>
    </xdr:from>
    <xdr:to>
      <xdr:col>116</xdr:col>
      <xdr:colOff>62864</xdr:colOff>
      <xdr:row>58</xdr:row>
      <xdr:rowOff>139700</xdr:rowOff>
    </xdr:to>
    <xdr:cxnSp macro="">
      <xdr:nvCxnSpPr>
        <xdr:cNvPr id="789" name="直線コネクタ 788"/>
        <xdr:cNvCxnSpPr/>
      </xdr:nvCxnSpPr>
      <xdr:spPr>
        <a:xfrm flipV="1">
          <a:off x="22159595" y="8638134"/>
          <a:ext cx="1269" cy="1445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12311</xdr:rowOff>
    </xdr:from>
    <xdr:ext cx="534377" cy="259045"/>
    <xdr:sp macro="" textlink="">
      <xdr:nvSpPr>
        <xdr:cNvPr id="792" name="貸付金最大値テキスト"/>
        <xdr:cNvSpPr txBox="1"/>
      </xdr:nvSpPr>
      <xdr:spPr>
        <a:xfrm>
          <a:off x="22212300" y="841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65634</xdr:rowOff>
    </xdr:from>
    <xdr:to>
      <xdr:col>116</xdr:col>
      <xdr:colOff>152400</xdr:colOff>
      <xdr:row>50</xdr:row>
      <xdr:rowOff>65634</xdr:rowOff>
    </xdr:to>
    <xdr:cxnSp macro="">
      <xdr:nvCxnSpPr>
        <xdr:cNvPr id="793" name="直線コネクタ 792"/>
        <xdr:cNvCxnSpPr/>
      </xdr:nvCxnSpPr>
      <xdr:spPr>
        <a:xfrm>
          <a:off x="22072600" y="8638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65039</xdr:rowOff>
    </xdr:from>
    <xdr:to>
      <xdr:col>116</xdr:col>
      <xdr:colOff>63500</xdr:colOff>
      <xdr:row>56</xdr:row>
      <xdr:rowOff>72309</xdr:rowOff>
    </xdr:to>
    <xdr:cxnSp macro="">
      <xdr:nvCxnSpPr>
        <xdr:cNvPr id="794" name="直線コネクタ 793"/>
        <xdr:cNvCxnSpPr/>
      </xdr:nvCxnSpPr>
      <xdr:spPr>
        <a:xfrm flipV="1">
          <a:off x="21323300" y="9666239"/>
          <a:ext cx="838200" cy="7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138468</xdr:rowOff>
    </xdr:from>
    <xdr:ext cx="469744" cy="259045"/>
    <xdr:sp macro="" textlink="">
      <xdr:nvSpPr>
        <xdr:cNvPr id="795" name="貸付金平均値テキスト"/>
        <xdr:cNvSpPr txBox="1"/>
      </xdr:nvSpPr>
      <xdr:spPr>
        <a:xfrm>
          <a:off x="22212300" y="9739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160041</xdr:rowOff>
    </xdr:from>
    <xdr:to>
      <xdr:col>116</xdr:col>
      <xdr:colOff>114300</xdr:colOff>
      <xdr:row>57</xdr:row>
      <xdr:rowOff>90191</xdr:rowOff>
    </xdr:to>
    <xdr:sp macro="" textlink="">
      <xdr:nvSpPr>
        <xdr:cNvPr id="796" name="フローチャート: 判断 795"/>
        <xdr:cNvSpPr/>
      </xdr:nvSpPr>
      <xdr:spPr>
        <a:xfrm>
          <a:off x="22110700" y="976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67645</xdr:rowOff>
    </xdr:from>
    <xdr:to>
      <xdr:col>111</xdr:col>
      <xdr:colOff>177800</xdr:colOff>
      <xdr:row>56</xdr:row>
      <xdr:rowOff>72309</xdr:rowOff>
    </xdr:to>
    <xdr:cxnSp macro="">
      <xdr:nvCxnSpPr>
        <xdr:cNvPr id="797" name="直線コネクタ 796"/>
        <xdr:cNvCxnSpPr/>
      </xdr:nvCxnSpPr>
      <xdr:spPr>
        <a:xfrm>
          <a:off x="20434300" y="9668845"/>
          <a:ext cx="889000" cy="4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33899</xdr:rowOff>
    </xdr:from>
    <xdr:to>
      <xdr:col>112</xdr:col>
      <xdr:colOff>38100</xdr:colOff>
      <xdr:row>57</xdr:row>
      <xdr:rowOff>135499</xdr:rowOff>
    </xdr:to>
    <xdr:sp macro="" textlink="">
      <xdr:nvSpPr>
        <xdr:cNvPr id="798" name="フローチャート: 判断 797"/>
        <xdr:cNvSpPr/>
      </xdr:nvSpPr>
      <xdr:spPr>
        <a:xfrm>
          <a:off x="21272500" y="980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126626</xdr:rowOff>
    </xdr:from>
    <xdr:ext cx="469744" cy="259045"/>
    <xdr:sp macro="" textlink="">
      <xdr:nvSpPr>
        <xdr:cNvPr id="799" name="テキスト ボックス 798"/>
        <xdr:cNvSpPr txBox="1"/>
      </xdr:nvSpPr>
      <xdr:spPr>
        <a:xfrm>
          <a:off x="21088428" y="9899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67645</xdr:rowOff>
    </xdr:from>
    <xdr:to>
      <xdr:col>107</xdr:col>
      <xdr:colOff>50800</xdr:colOff>
      <xdr:row>56</xdr:row>
      <xdr:rowOff>86527</xdr:rowOff>
    </xdr:to>
    <xdr:cxnSp macro="">
      <xdr:nvCxnSpPr>
        <xdr:cNvPr id="800" name="直線コネクタ 799"/>
        <xdr:cNvCxnSpPr/>
      </xdr:nvCxnSpPr>
      <xdr:spPr>
        <a:xfrm flipV="1">
          <a:off x="19545300" y="9668845"/>
          <a:ext cx="889000" cy="1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32024</xdr:rowOff>
    </xdr:from>
    <xdr:to>
      <xdr:col>107</xdr:col>
      <xdr:colOff>101600</xdr:colOff>
      <xdr:row>57</xdr:row>
      <xdr:rowOff>133624</xdr:rowOff>
    </xdr:to>
    <xdr:sp macro="" textlink="">
      <xdr:nvSpPr>
        <xdr:cNvPr id="801" name="フローチャート: 判断 800"/>
        <xdr:cNvSpPr/>
      </xdr:nvSpPr>
      <xdr:spPr>
        <a:xfrm>
          <a:off x="203835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124751</xdr:rowOff>
    </xdr:from>
    <xdr:ext cx="469744" cy="259045"/>
    <xdr:sp macro="" textlink="">
      <xdr:nvSpPr>
        <xdr:cNvPr id="802" name="テキスト ボックス 801"/>
        <xdr:cNvSpPr txBox="1"/>
      </xdr:nvSpPr>
      <xdr:spPr>
        <a:xfrm>
          <a:off x="20199428" y="9897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86527</xdr:rowOff>
    </xdr:from>
    <xdr:to>
      <xdr:col>102</xdr:col>
      <xdr:colOff>114300</xdr:colOff>
      <xdr:row>56</xdr:row>
      <xdr:rowOff>93386</xdr:rowOff>
    </xdr:to>
    <xdr:cxnSp macro="">
      <xdr:nvCxnSpPr>
        <xdr:cNvPr id="803" name="直線コネクタ 802"/>
        <xdr:cNvCxnSpPr/>
      </xdr:nvCxnSpPr>
      <xdr:spPr>
        <a:xfrm flipV="1">
          <a:off x="18656300" y="9687727"/>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8387</xdr:rowOff>
    </xdr:from>
    <xdr:to>
      <xdr:col>102</xdr:col>
      <xdr:colOff>165100</xdr:colOff>
      <xdr:row>57</xdr:row>
      <xdr:rowOff>109987</xdr:rowOff>
    </xdr:to>
    <xdr:sp macro="" textlink="">
      <xdr:nvSpPr>
        <xdr:cNvPr id="804" name="フローチャート: 判断 803"/>
        <xdr:cNvSpPr/>
      </xdr:nvSpPr>
      <xdr:spPr>
        <a:xfrm>
          <a:off x="19494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101114</xdr:rowOff>
    </xdr:from>
    <xdr:ext cx="469744" cy="259045"/>
    <xdr:sp macro="" textlink="">
      <xdr:nvSpPr>
        <xdr:cNvPr id="805" name="テキスト ボックス 804"/>
        <xdr:cNvSpPr txBox="1"/>
      </xdr:nvSpPr>
      <xdr:spPr>
        <a:xfrm>
          <a:off x="19310428" y="987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123739</xdr:rowOff>
    </xdr:from>
    <xdr:to>
      <xdr:col>98</xdr:col>
      <xdr:colOff>38100</xdr:colOff>
      <xdr:row>57</xdr:row>
      <xdr:rowOff>53889</xdr:rowOff>
    </xdr:to>
    <xdr:sp macro="" textlink="">
      <xdr:nvSpPr>
        <xdr:cNvPr id="806" name="フローチャート: 判断 805"/>
        <xdr:cNvSpPr/>
      </xdr:nvSpPr>
      <xdr:spPr>
        <a:xfrm>
          <a:off x="18605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45016</xdr:rowOff>
    </xdr:from>
    <xdr:ext cx="469744" cy="259045"/>
    <xdr:sp macro="" textlink="">
      <xdr:nvSpPr>
        <xdr:cNvPr id="807" name="テキスト ボックス 806"/>
        <xdr:cNvSpPr txBox="1"/>
      </xdr:nvSpPr>
      <xdr:spPr>
        <a:xfrm>
          <a:off x="18421428" y="981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14239</xdr:rowOff>
    </xdr:from>
    <xdr:to>
      <xdr:col>116</xdr:col>
      <xdr:colOff>114300</xdr:colOff>
      <xdr:row>56</xdr:row>
      <xdr:rowOff>115839</xdr:rowOff>
    </xdr:to>
    <xdr:sp macro="" textlink="">
      <xdr:nvSpPr>
        <xdr:cNvPr id="813" name="楕円 812"/>
        <xdr:cNvSpPr/>
      </xdr:nvSpPr>
      <xdr:spPr>
        <a:xfrm>
          <a:off x="22110700" y="961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37116</xdr:rowOff>
    </xdr:from>
    <xdr:ext cx="469744" cy="259045"/>
    <xdr:sp macro="" textlink="">
      <xdr:nvSpPr>
        <xdr:cNvPr id="814" name="貸付金該当値テキスト"/>
        <xdr:cNvSpPr txBox="1"/>
      </xdr:nvSpPr>
      <xdr:spPr>
        <a:xfrm>
          <a:off x="22212300" y="9466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21509</xdr:rowOff>
    </xdr:from>
    <xdr:to>
      <xdr:col>112</xdr:col>
      <xdr:colOff>38100</xdr:colOff>
      <xdr:row>56</xdr:row>
      <xdr:rowOff>123109</xdr:rowOff>
    </xdr:to>
    <xdr:sp macro="" textlink="">
      <xdr:nvSpPr>
        <xdr:cNvPr id="815" name="楕円 814"/>
        <xdr:cNvSpPr/>
      </xdr:nvSpPr>
      <xdr:spPr>
        <a:xfrm>
          <a:off x="21272500" y="962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139636</xdr:rowOff>
    </xdr:from>
    <xdr:ext cx="469744" cy="259045"/>
    <xdr:sp macro="" textlink="">
      <xdr:nvSpPr>
        <xdr:cNvPr id="816" name="テキスト ボックス 815"/>
        <xdr:cNvSpPr txBox="1"/>
      </xdr:nvSpPr>
      <xdr:spPr>
        <a:xfrm>
          <a:off x="21088428" y="9397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16845</xdr:rowOff>
    </xdr:from>
    <xdr:to>
      <xdr:col>107</xdr:col>
      <xdr:colOff>101600</xdr:colOff>
      <xdr:row>56</xdr:row>
      <xdr:rowOff>118445</xdr:rowOff>
    </xdr:to>
    <xdr:sp macro="" textlink="">
      <xdr:nvSpPr>
        <xdr:cNvPr id="817" name="楕円 816"/>
        <xdr:cNvSpPr/>
      </xdr:nvSpPr>
      <xdr:spPr>
        <a:xfrm>
          <a:off x="20383500" y="961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134972</xdr:rowOff>
    </xdr:from>
    <xdr:ext cx="469744" cy="259045"/>
    <xdr:sp macro="" textlink="">
      <xdr:nvSpPr>
        <xdr:cNvPr id="818" name="テキスト ボックス 817"/>
        <xdr:cNvSpPr txBox="1"/>
      </xdr:nvSpPr>
      <xdr:spPr>
        <a:xfrm>
          <a:off x="20199428" y="939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35727</xdr:rowOff>
    </xdr:from>
    <xdr:to>
      <xdr:col>102</xdr:col>
      <xdr:colOff>165100</xdr:colOff>
      <xdr:row>56</xdr:row>
      <xdr:rowOff>137327</xdr:rowOff>
    </xdr:to>
    <xdr:sp macro="" textlink="">
      <xdr:nvSpPr>
        <xdr:cNvPr id="819" name="楕円 818"/>
        <xdr:cNvSpPr/>
      </xdr:nvSpPr>
      <xdr:spPr>
        <a:xfrm>
          <a:off x="19494500" y="963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153854</xdr:rowOff>
    </xdr:from>
    <xdr:ext cx="469744" cy="259045"/>
    <xdr:sp macro="" textlink="">
      <xdr:nvSpPr>
        <xdr:cNvPr id="820" name="テキスト ボックス 819"/>
        <xdr:cNvSpPr txBox="1"/>
      </xdr:nvSpPr>
      <xdr:spPr>
        <a:xfrm>
          <a:off x="19310428" y="9412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42586</xdr:rowOff>
    </xdr:from>
    <xdr:to>
      <xdr:col>98</xdr:col>
      <xdr:colOff>38100</xdr:colOff>
      <xdr:row>56</xdr:row>
      <xdr:rowOff>144186</xdr:rowOff>
    </xdr:to>
    <xdr:sp macro="" textlink="">
      <xdr:nvSpPr>
        <xdr:cNvPr id="821" name="楕円 820"/>
        <xdr:cNvSpPr/>
      </xdr:nvSpPr>
      <xdr:spPr>
        <a:xfrm>
          <a:off x="18605500" y="964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160713</xdr:rowOff>
    </xdr:from>
    <xdr:ext cx="469744" cy="259045"/>
    <xdr:sp macro="" textlink="">
      <xdr:nvSpPr>
        <xdr:cNvPr id="822" name="テキスト ボックス 821"/>
        <xdr:cNvSpPr txBox="1"/>
      </xdr:nvSpPr>
      <xdr:spPr>
        <a:xfrm>
          <a:off x="18421428" y="941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44069</xdr:rowOff>
    </xdr:from>
    <xdr:to>
      <xdr:col>116</xdr:col>
      <xdr:colOff>62864</xdr:colOff>
      <xdr:row>79</xdr:row>
      <xdr:rowOff>12255</xdr:rowOff>
    </xdr:to>
    <xdr:cxnSp macro="">
      <xdr:nvCxnSpPr>
        <xdr:cNvPr id="847" name="直線コネクタ 846"/>
        <xdr:cNvCxnSpPr/>
      </xdr:nvCxnSpPr>
      <xdr:spPr>
        <a:xfrm flipV="1">
          <a:off x="22159595" y="12217019"/>
          <a:ext cx="1269" cy="1339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16082</xdr:rowOff>
    </xdr:from>
    <xdr:ext cx="534377" cy="259045"/>
    <xdr:sp macro="" textlink="">
      <xdr:nvSpPr>
        <xdr:cNvPr id="848" name="繰出金最小値テキスト"/>
        <xdr:cNvSpPr txBox="1"/>
      </xdr:nvSpPr>
      <xdr:spPr>
        <a:xfrm>
          <a:off x="22212300" y="1356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12255</xdr:rowOff>
    </xdr:from>
    <xdr:to>
      <xdr:col>116</xdr:col>
      <xdr:colOff>152400</xdr:colOff>
      <xdr:row>79</xdr:row>
      <xdr:rowOff>12255</xdr:rowOff>
    </xdr:to>
    <xdr:cxnSp macro="">
      <xdr:nvCxnSpPr>
        <xdr:cNvPr id="849" name="直線コネクタ 848"/>
        <xdr:cNvCxnSpPr/>
      </xdr:nvCxnSpPr>
      <xdr:spPr>
        <a:xfrm>
          <a:off x="22072600" y="13556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162196</xdr:rowOff>
    </xdr:from>
    <xdr:ext cx="534377" cy="259045"/>
    <xdr:sp macro="" textlink="">
      <xdr:nvSpPr>
        <xdr:cNvPr id="850" name="繰出金最大値テキスト"/>
        <xdr:cNvSpPr txBox="1"/>
      </xdr:nvSpPr>
      <xdr:spPr>
        <a:xfrm>
          <a:off x="22212300" y="1199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44069</xdr:rowOff>
    </xdr:from>
    <xdr:to>
      <xdr:col>116</xdr:col>
      <xdr:colOff>152400</xdr:colOff>
      <xdr:row>71</xdr:row>
      <xdr:rowOff>44069</xdr:rowOff>
    </xdr:to>
    <xdr:cxnSp macro="">
      <xdr:nvCxnSpPr>
        <xdr:cNvPr id="851" name="直線コネクタ 850"/>
        <xdr:cNvCxnSpPr/>
      </xdr:nvCxnSpPr>
      <xdr:spPr>
        <a:xfrm>
          <a:off x="22072600" y="12217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97313</xdr:rowOff>
    </xdr:from>
    <xdr:to>
      <xdr:col>116</xdr:col>
      <xdr:colOff>63500</xdr:colOff>
      <xdr:row>76</xdr:row>
      <xdr:rowOff>24637</xdr:rowOff>
    </xdr:to>
    <xdr:cxnSp macro="">
      <xdr:nvCxnSpPr>
        <xdr:cNvPr id="852" name="直線コネクタ 851"/>
        <xdr:cNvCxnSpPr/>
      </xdr:nvCxnSpPr>
      <xdr:spPr>
        <a:xfrm>
          <a:off x="21323300" y="12270263"/>
          <a:ext cx="838200" cy="78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38885</xdr:rowOff>
    </xdr:from>
    <xdr:ext cx="534377" cy="259045"/>
    <xdr:sp macro="" textlink="">
      <xdr:nvSpPr>
        <xdr:cNvPr id="853" name="繰出金平均値テキスト"/>
        <xdr:cNvSpPr txBox="1"/>
      </xdr:nvSpPr>
      <xdr:spPr>
        <a:xfrm>
          <a:off x="22212300" y="13069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60458</xdr:rowOff>
    </xdr:from>
    <xdr:to>
      <xdr:col>116</xdr:col>
      <xdr:colOff>114300</xdr:colOff>
      <xdr:row>76</xdr:row>
      <xdr:rowOff>162058</xdr:rowOff>
    </xdr:to>
    <xdr:sp macro="" textlink="">
      <xdr:nvSpPr>
        <xdr:cNvPr id="854" name="フローチャート: 判断 853"/>
        <xdr:cNvSpPr/>
      </xdr:nvSpPr>
      <xdr:spPr>
        <a:xfrm>
          <a:off x="221107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97313</xdr:rowOff>
    </xdr:from>
    <xdr:to>
      <xdr:col>111</xdr:col>
      <xdr:colOff>177800</xdr:colOff>
      <xdr:row>71</xdr:row>
      <xdr:rowOff>118059</xdr:rowOff>
    </xdr:to>
    <xdr:cxnSp macro="">
      <xdr:nvCxnSpPr>
        <xdr:cNvPr id="855" name="直線コネクタ 854"/>
        <xdr:cNvCxnSpPr/>
      </xdr:nvCxnSpPr>
      <xdr:spPr>
        <a:xfrm flipV="1">
          <a:off x="20434300" y="12270263"/>
          <a:ext cx="889000" cy="20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134086</xdr:rowOff>
    </xdr:from>
    <xdr:to>
      <xdr:col>112</xdr:col>
      <xdr:colOff>38100</xdr:colOff>
      <xdr:row>76</xdr:row>
      <xdr:rowOff>64236</xdr:rowOff>
    </xdr:to>
    <xdr:sp macro="" textlink="">
      <xdr:nvSpPr>
        <xdr:cNvPr id="856" name="フローチャート: 判断 855"/>
        <xdr:cNvSpPr/>
      </xdr:nvSpPr>
      <xdr:spPr>
        <a:xfrm>
          <a:off x="21272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55363</xdr:rowOff>
    </xdr:from>
    <xdr:ext cx="534377" cy="259045"/>
    <xdr:sp macro="" textlink="">
      <xdr:nvSpPr>
        <xdr:cNvPr id="857" name="テキスト ボックス 856"/>
        <xdr:cNvSpPr txBox="1"/>
      </xdr:nvSpPr>
      <xdr:spPr>
        <a:xfrm>
          <a:off x="21056111" y="1308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118059</xdr:rowOff>
    </xdr:from>
    <xdr:to>
      <xdr:col>107</xdr:col>
      <xdr:colOff>50800</xdr:colOff>
      <xdr:row>72</xdr:row>
      <xdr:rowOff>32868</xdr:rowOff>
    </xdr:to>
    <xdr:cxnSp macro="">
      <xdr:nvCxnSpPr>
        <xdr:cNvPr id="858" name="直線コネクタ 857"/>
        <xdr:cNvCxnSpPr/>
      </xdr:nvCxnSpPr>
      <xdr:spPr>
        <a:xfrm flipV="1">
          <a:off x="19545300" y="12291009"/>
          <a:ext cx="889000" cy="86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110827</xdr:rowOff>
    </xdr:from>
    <xdr:to>
      <xdr:col>107</xdr:col>
      <xdr:colOff>101600</xdr:colOff>
      <xdr:row>76</xdr:row>
      <xdr:rowOff>40977</xdr:rowOff>
    </xdr:to>
    <xdr:sp macro="" textlink="">
      <xdr:nvSpPr>
        <xdr:cNvPr id="859" name="フローチャート: 判断 858"/>
        <xdr:cNvSpPr/>
      </xdr:nvSpPr>
      <xdr:spPr>
        <a:xfrm>
          <a:off x="20383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32103</xdr:rowOff>
    </xdr:from>
    <xdr:ext cx="534377" cy="259045"/>
    <xdr:sp macro="" textlink="">
      <xdr:nvSpPr>
        <xdr:cNvPr id="860" name="テキスト ボックス 859"/>
        <xdr:cNvSpPr txBox="1"/>
      </xdr:nvSpPr>
      <xdr:spPr>
        <a:xfrm>
          <a:off x="20167111" y="1306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169113</xdr:rowOff>
    </xdr:from>
    <xdr:to>
      <xdr:col>102</xdr:col>
      <xdr:colOff>114300</xdr:colOff>
      <xdr:row>72</xdr:row>
      <xdr:rowOff>32868</xdr:rowOff>
    </xdr:to>
    <xdr:cxnSp macro="">
      <xdr:nvCxnSpPr>
        <xdr:cNvPr id="861" name="直線コネクタ 860"/>
        <xdr:cNvCxnSpPr/>
      </xdr:nvCxnSpPr>
      <xdr:spPr>
        <a:xfrm>
          <a:off x="18656300" y="12342063"/>
          <a:ext cx="889000" cy="35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66383</xdr:rowOff>
    </xdr:from>
    <xdr:to>
      <xdr:col>102</xdr:col>
      <xdr:colOff>165100</xdr:colOff>
      <xdr:row>75</xdr:row>
      <xdr:rowOff>167984</xdr:rowOff>
    </xdr:to>
    <xdr:sp macro="" textlink="">
      <xdr:nvSpPr>
        <xdr:cNvPr id="862" name="フローチャート: 判断 861"/>
        <xdr:cNvSpPr/>
      </xdr:nvSpPr>
      <xdr:spPr>
        <a:xfrm>
          <a:off x="19494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159111</xdr:rowOff>
    </xdr:from>
    <xdr:ext cx="534377" cy="259045"/>
    <xdr:sp macro="" textlink="">
      <xdr:nvSpPr>
        <xdr:cNvPr id="863" name="テキスト ボックス 862"/>
        <xdr:cNvSpPr txBox="1"/>
      </xdr:nvSpPr>
      <xdr:spPr>
        <a:xfrm>
          <a:off x="19278111" y="1301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42742</xdr:rowOff>
    </xdr:from>
    <xdr:to>
      <xdr:col>98</xdr:col>
      <xdr:colOff>38100</xdr:colOff>
      <xdr:row>75</xdr:row>
      <xdr:rowOff>144342</xdr:rowOff>
    </xdr:to>
    <xdr:sp macro="" textlink="">
      <xdr:nvSpPr>
        <xdr:cNvPr id="864" name="フローチャート: 判断 863"/>
        <xdr:cNvSpPr/>
      </xdr:nvSpPr>
      <xdr:spPr>
        <a:xfrm>
          <a:off x="18605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135469</xdr:rowOff>
    </xdr:from>
    <xdr:ext cx="534377" cy="259045"/>
    <xdr:sp macro="" textlink="">
      <xdr:nvSpPr>
        <xdr:cNvPr id="865" name="テキスト ボックス 864"/>
        <xdr:cNvSpPr txBox="1"/>
      </xdr:nvSpPr>
      <xdr:spPr>
        <a:xfrm>
          <a:off x="18389111" y="1299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145288</xdr:rowOff>
    </xdr:from>
    <xdr:to>
      <xdr:col>116</xdr:col>
      <xdr:colOff>114300</xdr:colOff>
      <xdr:row>76</xdr:row>
      <xdr:rowOff>75437</xdr:rowOff>
    </xdr:to>
    <xdr:sp macro="" textlink="">
      <xdr:nvSpPr>
        <xdr:cNvPr id="871" name="楕円 870"/>
        <xdr:cNvSpPr/>
      </xdr:nvSpPr>
      <xdr:spPr>
        <a:xfrm>
          <a:off x="22110700" y="130040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168165</xdr:rowOff>
    </xdr:from>
    <xdr:ext cx="534377" cy="259045"/>
    <xdr:sp macro="" textlink="">
      <xdr:nvSpPr>
        <xdr:cNvPr id="872" name="繰出金該当値テキスト"/>
        <xdr:cNvSpPr txBox="1"/>
      </xdr:nvSpPr>
      <xdr:spPr>
        <a:xfrm>
          <a:off x="22212300" y="12855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46513</xdr:rowOff>
    </xdr:from>
    <xdr:to>
      <xdr:col>112</xdr:col>
      <xdr:colOff>38100</xdr:colOff>
      <xdr:row>71</xdr:row>
      <xdr:rowOff>148113</xdr:rowOff>
    </xdr:to>
    <xdr:sp macro="" textlink="">
      <xdr:nvSpPr>
        <xdr:cNvPr id="873" name="楕円 872"/>
        <xdr:cNvSpPr/>
      </xdr:nvSpPr>
      <xdr:spPr>
        <a:xfrm>
          <a:off x="21272500" y="1221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69</xdr:row>
      <xdr:rowOff>164640</xdr:rowOff>
    </xdr:from>
    <xdr:ext cx="534377" cy="259045"/>
    <xdr:sp macro="" textlink="">
      <xdr:nvSpPr>
        <xdr:cNvPr id="874" name="テキスト ボックス 873"/>
        <xdr:cNvSpPr txBox="1"/>
      </xdr:nvSpPr>
      <xdr:spPr>
        <a:xfrm>
          <a:off x="21056111" y="11994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67259</xdr:rowOff>
    </xdr:from>
    <xdr:to>
      <xdr:col>107</xdr:col>
      <xdr:colOff>101600</xdr:colOff>
      <xdr:row>71</xdr:row>
      <xdr:rowOff>168859</xdr:rowOff>
    </xdr:to>
    <xdr:sp macro="" textlink="">
      <xdr:nvSpPr>
        <xdr:cNvPr id="875" name="楕円 874"/>
        <xdr:cNvSpPr/>
      </xdr:nvSpPr>
      <xdr:spPr>
        <a:xfrm>
          <a:off x="20383500" y="1224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13936</xdr:rowOff>
    </xdr:from>
    <xdr:ext cx="534377" cy="259045"/>
    <xdr:sp macro="" textlink="">
      <xdr:nvSpPr>
        <xdr:cNvPr id="876" name="テキスト ボックス 875"/>
        <xdr:cNvSpPr txBox="1"/>
      </xdr:nvSpPr>
      <xdr:spPr>
        <a:xfrm>
          <a:off x="20167111" y="1201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153518</xdr:rowOff>
    </xdr:from>
    <xdr:to>
      <xdr:col>102</xdr:col>
      <xdr:colOff>165100</xdr:colOff>
      <xdr:row>72</xdr:row>
      <xdr:rowOff>83668</xdr:rowOff>
    </xdr:to>
    <xdr:sp macro="" textlink="">
      <xdr:nvSpPr>
        <xdr:cNvPr id="877" name="楕円 876"/>
        <xdr:cNvSpPr/>
      </xdr:nvSpPr>
      <xdr:spPr>
        <a:xfrm>
          <a:off x="19494500" y="1232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100195</xdr:rowOff>
    </xdr:from>
    <xdr:ext cx="534377" cy="259045"/>
    <xdr:sp macro="" textlink="">
      <xdr:nvSpPr>
        <xdr:cNvPr id="878" name="テキスト ボックス 877"/>
        <xdr:cNvSpPr txBox="1"/>
      </xdr:nvSpPr>
      <xdr:spPr>
        <a:xfrm>
          <a:off x="19278111" y="12101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118313</xdr:rowOff>
    </xdr:from>
    <xdr:to>
      <xdr:col>98</xdr:col>
      <xdr:colOff>38100</xdr:colOff>
      <xdr:row>72</xdr:row>
      <xdr:rowOff>48463</xdr:rowOff>
    </xdr:to>
    <xdr:sp macro="" textlink="">
      <xdr:nvSpPr>
        <xdr:cNvPr id="879" name="楕円 878"/>
        <xdr:cNvSpPr/>
      </xdr:nvSpPr>
      <xdr:spPr>
        <a:xfrm>
          <a:off x="18605500" y="1229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64990</xdr:rowOff>
    </xdr:from>
    <xdr:ext cx="534377" cy="259045"/>
    <xdr:sp macro="" textlink="">
      <xdr:nvSpPr>
        <xdr:cNvPr id="880" name="テキスト ボックス 879"/>
        <xdr:cNvSpPr txBox="1"/>
      </xdr:nvSpPr>
      <xdr:spPr>
        <a:xfrm>
          <a:off x="18389111" y="1206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96</xdr:row>
      <xdr:rowOff>35577</xdr:rowOff>
    </xdr:from>
    <xdr:ext cx="248786" cy="259045"/>
    <xdr:sp macro="" textlink="">
      <xdr:nvSpPr>
        <xdr:cNvPr id="894" name="テキスト ボックス 893"/>
        <xdr:cNvSpPr txBox="1"/>
      </xdr:nvSpPr>
      <xdr:spPr>
        <a:xfrm>
          <a:off x="18039214" y="1649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91</xdr:row>
      <xdr:rowOff>130827</xdr:rowOff>
    </xdr:from>
    <xdr:ext cx="248786" cy="259045"/>
    <xdr:sp macro="" textlink="">
      <xdr:nvSpPr>
        <xdr:cNvPr id="898" name="テキスト ボックス 897"/>
        <xdr:cNvSpPr txBox="1"/>
      </xdr:nvSpPr>
      <xdr:spPr>
        <a:xfrm>
          <a:off x="18039214" y="1573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89</xdr:row>
      <xdr:rowOff>92727</xdr:rowOff>
    </xdr:from>
    <xdr:ext cx="248786" cy="259045"/>
    <xdr:sp macro="" textlink="">
      <xdr:nvSpPr>
        <xdr:cNvPr id="900" name="テキスト ボックス 899"/>
        <xdr:cNvSpPr txBox="1"/>
      </xdr:nvSpPr>
      <xdr:spPr>
        <a:xfrm>
          <a:off x="18039214" y="15351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2" name="テキスト ボックス 90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904" name="直線コネクタ 903"/>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905"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7"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8" name="直線コネクタ 90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10"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1" name="フローチャート: 判断 910"/>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3" name="フローチャート: 判断 912"/>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4" name="テキスト ボックス 913"/>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6" name="フローチャート: 判断 915"/>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7" name="テキスト ボックス 916"/>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96</xdr:row>
      <xdr:rowOff>127000</xdr:rowOff>
    </xdr:from>
    <xdr:to>
      <xdr:col>102</xdr:col>
      <xdr:colOff>165100</xdr:colOff>
      <xdr:row>97</xdr:row>
      <xdr:rowOff>57150</xdr:rowOff>
    </xdr:to>
    <xdr:sp macro="" textlink="">
      <xdr:nvSpPr>
        <xdr:cNvPr id="919" name="フローチャート: 判断 918"/>
        <xdr:cNvSpPr/>
      </xdr:nvSpPr>
      <xdr:spPr>
        <a:xfrm>
          <a:off x="19494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73677</xdr:rowOff>
    </xdr:from>
    <xdr:ext cx="249299" cy="259045"/>
    <xdr:sp macro="" textlink="">
      <xdr:nvSpPr>
        <xdr:cNvPr id="920" name="テキスト ボックス 919"/>
        <xdr:cNvSpPr txBox="1"/>
      </xdr:nvSpPr>
      <xdr:spPr>
        <a:xfrm>
          <a:off x="19420650"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91</xdr:row>
      <xdr:rowOff>31750</xdr:rowOff>
    </xdr:from>
    <xdr:to>
      <xdr:col>98</xdr:col>
      <xdr:colOff>38100</xdr:colOff>
      <xdr:row>91</xdr:row>
      <xdr:rowOff>133350</xdr:rowOff>
    </xdr:to>
    <xdr:sp macro="" textlink="">
      <xdr:nvSpPr>
        <xdr:cNvPr id="921" name="フローチャート: 判断 920"/>
        <xdr:cNvSpPr/>
      </xdr:nvSpPr>
      <xdr:spPr>
        <a:xfrm>
          <a:off x="18605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89</xdr:row>
      <xdr:rowOff>149877</xdr:rowOff>
    </xdr:from>
    <xdr:ext cx="249299" cy="259045"/>
    <xdr:sp macro="" textlink="">
      <xdr:nvSpPr>
        <xdr:cNvPr id="922" name="テキスト ボックス 921"/>
        <xdr:cNvSpPr txBox="1"/>
      </xdr:nvSpPr>
      <xdr:spPr>
        <a:xfrm>
          <a:off x="18531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9"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31" name="テキスト ボックス 930"/>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33" name="テキスト ボックス 932"/>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5" name="テキスト ボックス 934"/>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7" name="テキスト ボックス 936"/>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791</a:t>
          </a:r>
          <a:r>
            <a:rPr kumimoji="1" lang="ja-JP" altLang="en-US" sz="1300">
              <a:latin typeface="ＭＳ Ｐゴシック" panose="020B0600070205080204" pitchFamily="50" charset="-128"/>
              <a:ea typeface="ＭＳ Ｐゴシック" panose="020B0600070205080204" pitchFamily="50" charset="-128"/>
            </a:rPr>
            <a:t>千円となっており、多くの構成項目において類似団体平均を上回っている。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に、人件費・補助費等・公債費が類似団体平均と比較して一人当たりコストが高くなっているが、類似団体のなかでも広大な面積を有し、中山間地域が多くを占めるなどの地理的要因により、施設等の整備に多額の経費を要していることや上下水道などの公営企業に係るインフラ整備のコストが嵩んでいることが大き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また、下水道事業の公営企業化に伴い、繰出金が大きく減となり、類似団体平均に近い水準となっている。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税収等一般財源の減収により、一人当たりのコストは高くなることが見込まれることから、事業の見直しや公共施設等総合管理計画に基づいた適正な施設等の管理により経費の削減に取り組む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兵庫県宍粟市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36,679
36,398
658.54
29,999,840
29,037,925
839,548
14,910,845
30,308,642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83.7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169418</xdr:rowOff>
    </xdr:from>
    <xdr:to>
      <xdr:col>24</xdr:col>
      <xdr:colOff>62865</xdr:colOff>
      <xdr:row>39</xdr:row>
      <xdr:rowOff>23114</xdr:rowOff>
    </xdr:to>
    <xdr:cxnSp macro="">
      <xdr:nvCxnSpPr>
        <xdr:cNvPr id="58" name="直線コネクタ 57"/>
        <xdr:cNvCxnSpPr/>
      </xdr:nvCxnSpPr>
      <xdr:spPr>
        <a:xfrm flipV="1">
          <a:off x="4633595" y="5312918"/>
          <a:ext cx="1270" cy="1396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26941</xdr:rowOff>
    </xdr:from>
    <xdr:ext cx="469744" cy="259045"/>
    <xdr:sp macro="" textlink="">
      <xdr:nvSpPr>
        <xdr:cNvPr id="59" name="議会費最小値テキスト"/>
        <xdr:cNvSpPr txBox="1"/>
      </xdr:nvSpPr>
      <xdr:spPr>
        <a:xfrm>
          <a:off x="4686300" y="671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23114</xdr:rowOff>
    </xdr:from>
    <xdr:to>
      <xdr:col>24</xdr:col>
      <xdr:colOff>152400</xdr:colOff>
      <xdr:row>39</xdr:row>
      <xdr:rowOff>23114</xdr:rowOff>
    </xdr:to>
    <xdr:cxnSp macro="">
      <xdr:nvCxnSpPr>
        <xdr:cNvPr id="60" name="直線コネクタ 59"/>
        <xdr:cNvCxnSpPr/>
      </xdr:nvCxnSpPr>
      <xdr:spPr>
        <a:xfrm>
          <a:off x="4546600" y="6709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116095</xdr:rowOff>
    </xdr:from>
    <xdr:ext cx="469744" cy="259045"/>
    <xdr:sp macro="" textlink="">
      <xdr:nvSpPr>
        <xdr:cNvPr id="61" name="議会費最大値テキスト"/>
        <xdr:cNvSpPr txBox="1"/>
      </xdr:nvSpPr>
      <xdr:spPr>
        <a:xfrm>
          <a:off x="4686300" y="508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169418</xdr:rowOff>
    </xdr:from>
    <xdr:to>
      <xdr:col>24</xdr:col>
      <xdr:colOff>152400</xdr:colOff>
      <xdr:row>30</xdr:row>
      <xdr:rowOff>169418</xdr:rowOff>
    </xdr:to>
    <xdr:cxnSp macro="">
      <xdr:nvCxnSpPr>
        <xdr:cNvPr id="62" name="直線コネクタ 61"/>
        <xdr:cNvCxnSpPr/>
      </xdr:nvCxnSpPr>
      <xdr:spPr>
        <a:xfrm>
          <a:off x="4546600" y="531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39769</xdr:rowOff>
    </xdr:from>
    <xdr:to>
      <xdr:col>24</xdr:col>
      <xdr:colOff>63500</xdr:colOff>
      <xdr:row>37</xdr:row>
      <xdr:rowOff>103124</xdr:rowOff>
    </xdr:to>
    <xdr:cxnSp macro="">
      <xdr:nvCxnSpPr>
        <xdr:cNvPr id="63" name="直線コネクタ 62"/>
        <xdr:cNvCxnSpPr/>
      </xdr:nvCxnSpPr>
      <xdr:spPr>
        <a:xfrm>
          <a:off x="3797300" y="6383419"/>
          <a:ext cx="838200" cy="6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84998</xdr:rowOff>
    </xdr:from>
    <xdr:ext cx="469744" cy="259045"/>
    <xdr:sp macro="" textlink="">
      <xdr:nvSpPr>
        <xdr:cNvPr id="64" name="議会費平均値テキスト"/>
        <xdr:cNvSpPr txBox="1"/>
      </xdr:nvSpPr>
      <xdr:spPr>
        <a:xfrm>
          <a:off x="4686300" y="60857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62121</xdr:rowOff>
    </xdr:from>
    <xdr:to>
      <xdr:col>24</xdr:col>
      <xdr:colOff>114300</xdr:colOff>
      <xdr:row>36</xdr:row>
      <xdr:rowOff>163721</xdr:rowOff>
    </xdr:to>
    <xdr:sp macro="" textlink="">
      <xdr:nvSpPr>
        <xdr:cNvPr id="65" name="フローチャート: 判断 64"/>
        <xdr:cNvSpPr/>
      </xdr:nvSpPr>
      <xdr:spPr>
        <a:xfrm>
          <a:off x="4584700" y="623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39769</xdr:rowOff>
    </xdr:from>
    <xdr:to>
      <xdr:col>19</xdr:col>
      <xdr:colOff>177800</xdr:colOff>
      <xdr:row>37</xdr:row>
      <xdr:rowOff>61649</xdr:rowOff>
    </xdr:to>
    <xdr:cxnSp macro="">
      <xdr:nvCxnSpPr>
        <xdr:cNvPr id="66" name="直線コネクタ 65"/>
        <xdr:cNvCxnSpPr/>
      </xdr:nvCxnSpPr>
      <xdr:spPr>
        <a:xfrm flipV="1">
          <a:off x="2908300" y="6383419"/>
          <a:ext cx="889000" cy="2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11829</xdr:rowOff>
    </xdr:from>
    <xdr:to>
      <xdr:col>20</xdr:col>
      <xdr:colOff>38100</xdr:colOff>
      <xdr:row>36</xdr:row>
      <xdr:rowOff>113429</xdr:rowOff>
    </xdr:to>
    <xdr:sp macro="" textlink="">
      <xdr:nvSpPr>
        <xdr:cNvPr id="67" name="フローチャート: 判断 66"/>
        <xdr:cNvSpPr/>
      </xdr:nvSpPr>
      <xdr:spPr>
        <a:xfrm>
          <a:off x="3746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129956</xdr:rowOff>
    </xdr:from>
    <xdr:ext cx="469744" cy="259045"/>
    <xdr:sp macro="" textlink="">
      <xdr:nvSpPr>
        <xdr:cNvPr id="68" name="テキスト ボックス 67"/>
        <xdr:cNvSpPr txBox="1"/>
      </xdr:nvSpPr>
      <xdr:spPr>
        <a:xfrm>
          <a:off x="3562428" y="5959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23440</xdr:rowOff>
    </xdr:from>
    <xdr:to>
      <xdr:col>15</xdr:col>
      <xdr:colOff>50800</xdr:colOff>
      <xdr:row>37</xdr:row>
      <xdr:rowOff>61649</xdr:rowOff>
    </xdr:to>
    <xdr:cxnSp macro="">
      <xdr:nvCxnSpPr>
        <xdr:cNvPr id="69" name="直線コネクタ 68"/>
        <xdr:cNvCxnSpPr/>
      </xdr:nvCxnSpPr>
      <xdr:spPr>
        <a:xfrm>
          <a:off x="2019300" y="6367090"/>
          <a:ext cx="889000" cy="38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19993</xdr:rowOff>
    </xdr:from>
    <xdr:to>
      <xdr:col>15</xdr:col>
      <xdr:colOff>101600</xdr:colOff>
      <xdr:row>36</xdr:row>
      <xdr:rowOff>121593</xdr:rowOff>
    </xdr:to>
    <xdr:sp macro="" textlink="">
      <xdr:nvSpPr>
        <xdr:cNvPr id="70" name="フローチャート: 判断 69"/>
        <xdr:cNvSpPr/>
      </xdr:nvSpPr>
      <xdr:spPr>
        <a:xfrm>
          <a:off x="28575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138120</xdr:rowOff>
    </xdr:from>
    <xdr:ext cx="469744" cy="259045"/>
    <xdr:sp macro="" textlink="">
      <xdr:nvSpPr>
        <xdr:cNvPr id="71" name="テキスト ボックス 70"/>
        <xdr:cNvSpPr txBox="1"/>
      </xdr:nvSpPr>
      <xdr:spPr>
        <a:xfrm>
          <a:off x="2673428" y="5967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119452</xdr:rowOff>
    </xdr:from>
    <xdr:to>
      <xdr:col>10</xdr:col>
      <xdr:colOff>114300</xdr:colOff>
      <xdr:row>37</xdr:row>
      <xdr:rowOff>23440</xdr:rowOff>
    </xdr:to>
    <xdr:cxnSp macro="">
      <xdr:nvCxnSpPr>
        <xdr:cNvPr id="72" name="直線コネクタ 71"/>
        <xdr:cNvCxnSpPr/>
      </xdr:nvCxnSpPr>
      <xdr:spPr>
        <a:xfrm>
          <a:off x="1130300" y="6291652"/>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7910</xdr:rowOff>
    </xdr:from>
    <xdr:to>
      <xdr:col>10</xdr:col>
      <xdr:colOff>165100</xdr:colOff>
      <xdr:row>36</xdr:row>
      <xdr:rowOff>109510</xdr:rowOff>
    </xdr:to>
    <xdr:sp macro="" textlink="">
      <xdr:nvSpPr>
        <xdr:cNvPr id="73" name="フローチャート: 判断 72"/>
        <xdr:cNvSpPr/>
      </xdr:nvSpPr>
      <xdr:spPr>
        <a:xfrm>
          <a:off x="1968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126037</xdr:rowOff>
    </xdr:from>
    <xdr:ext cx="469744" cy="259045"/>
    <xdr:sp macro="" textlink="">
      <xdr:nvSpPr>
        <xdr:cNvPr id="74" name="テキスト ボックス 73"/>
        <xdr:cNvSpPr txBox="1"/>
      </xdr:nvSpPr>
      <xdr:spPr>
        <a:xfrm>
          <a:off x="1784428" y="595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166951</xdr:rowOff>
    </xdr:from>
    <xdr:to>
      <xdr:col>6</xdr:col>
      <xdr:colOff>38100</xdr:colOff>
      <xdr:row>36</xdr:row>
      <xdr:rowOff>97101</xdr:rowOff>
    </xdr:to>
    <xdr:sp macro="" textlink="">
      <xdr:nvSpPr>
        <xdr:cNvPr id="75" name="フローチャート: 判断 74"/>
        <xdr:cNvSpPr/>
      </xdr:nvSpPr>
      <xdr:spPr>
        <a:xfrm>
          <a:off x="1079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113628</xdr:rowOff>
    </xdr:from>
    <xdr:ext cx="469744" cy="259045"/>
    <xdr:sp macro="" textlink="">
      <xdr:nvSpPr>
        <xdr:cNvPr id="76" name="テキスト ボックス 75"/>
        <xdr:cNvSpPr txBox="1"/>
      </xdr:nvSpPr>
      <xdr:spPr>
        <a:xfrm>
          <a:off x="895428" y="594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52324</xdr:rowOff>
    </xdr:from>
    <xdr:to>
      <xdr:col>24</xdr:col>
      <xdr:colOff>114300</xdr:colOff>
      <xdr:row>37</xdr:row>
      <xdr:rowOff>153924</xdr:rowOff>
    </xdr:to>
    <xdr:sp macro="" textlink="">
      <xdr:nvSpPr>
        <xdr:cNvPr id="82" name="楕円 81"/>
        <xdr:cNvSpPr/>
      </xdr:nvSpPr>
      <xdr:spPr>
        <a:xfrm>
          <a:off x="4584700" y="639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30751</xdr:rowOff>
    </xdr:from>
    <xdr:ext cx="469744" cy="259045"/>
    <xdr:sp macro="" textlink="">
      <xdr:nvSpPr>
        <xdr:cNvPr id="83" name="議会費該当値テキスト"/>
        <xdr:cNvSpPr txBox="1"/>
      </xdr:nvSpPr>
      <xdr:spPr>
        <a:xfrm>
          <a:off x="4686300" y="637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160419</xdr:rowOff>
    </xdr:from>
    <xdr:to>
      <xdr:col>20</xdr:col>
      <xdr:colOff>38100</xdr:colOff>
      <xdr:row>37</xdr:row>
      <xdr:rowOff>90569</xdr:rowOff>
    </xdr:to>
    <xdr:sp macro="" textlink="">
      <xdr:nvSpPr>
        <xdr:cNvPr id="84" name="楕円 83"/>
        <xdr:cNvSpPr/>
      </xdr:nvSpPr>
      <xdr:spPr>
        <a:xfrm>
          <a:off x="3746500" y="633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81696</xdr:rowOff>
    </xdr:from>
    <xdr:ext cx="469744" cy="259045"/>
    <xdr:sp macro="" textlink="">
      <xdr:nvSpPr>
        <xdr:cNvPr id="85" name="テキスト ボックス 84"/>
        <xdr:cNvSpPr txBox="1"/>
      </xdr:nvSpPr>
      <xdr:spPr>
        <a:xfrm>
          <a:off x="3562428" y="6425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10849</xdr:rowOff>
    </xdr:from>
    <xdr:to>
      <xdr:col>15</xdr:col>
      <xdr:colOff>101600</xdr:colOff>
      <xdr:row>37</xdr:row>
      <xdr:rowOff>112449</xdr:rowOff>
    </xdr:to>
    <xdr:sp macro="" textlink="">
      <xdr:nvSpPr>
        <xdr:cNvPr id="86" name="楕円 85"/>
        <xdr:cNvSpPr/>
      </xdr:nvSpPr>
      <xdr:spPr>
        <a:xfrm>
          <a:off x="2857500" y="635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103576</xdr:rowOff>
    </xdr:from>
    <xdr:ext cx="469744" cy="259045"/>
    <xdr:sp macro="" textlink="">
      <xdr:nvSpPr>
        <xdr:cNvPr id="87" name="テキスト ボックス 86"/>
        <xdr:cNvSpPr txBox="1"/>
      </xdr:nvSpPr>
      <xdr:spPr>
        <a:xfrm>
          <a:off x="2673428" y="6447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144090</xdr:rowOff>
    </xdr:from>
    <xdr:to>
      <xdr:col>10</xdr:col>
      <xdr:colOff>165100</xdr:colOff>
      <xdr:row>37</xdr:row>
      <xdr:rowOff>74240</xdr:rowOff>
    </xdr:to>
    <xdr:sp macro="" textlink="">
      <xdr:nvSpPr>
        <xdr:cNvPr id="88" name="楕円 87"/>
        <xdr:cNvSpPr/>
      </xdr:nvSpPr>
      <xdr:spPr>
        <a:xfrm>
          <a:off x="1968500" y="631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65367</xdr:rowOff>
    </xdr:from>
    <xdr:ext cx="469744" cy="259045"/>
    <xdr:sp macro="" textlink="">
      <xdr:nvSpPr>
        <xdr:cNvPr id="89" name="テキスト ボックス 88"/>
        <xdr:cNvSpPr txBox="1"/>
      </xdr:nvSpPr>
      <xdr:spPr>
        <a:xfrm>
          <a:off x="1784428" y="640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68652</xdr:rowOff>
    </xdr:from>
    <xdr:to>
      <xdr:col>6</xdr:col>
      <xdr:colOff>38100</xdr:colOff>
      <xdr:row>36</xdr:row>
      <xdr:rowOff>170252</xdr:rowOff>
    </xdr:to>
    <xdr:sp macro="" textlink="">
      <xdr:nvSpPr>
        <xdr:cNvPr id="90" name="楕円 89"/>
        <xdr:cNvSpPr/>
      </xdr:nvSpPr>
      <xdr:spPr>
        <a:xfrm>
          <a:off x="1079500" y="624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161379</xdr:rowOff>
    </xdr:from>
    <xdr:ext cx="469744" cy="259045"/>
    <xdr:sp macro="" textlink="">
      <xdr:nvSpPr>
        <xdr:cNvPr id="91" name="テキスト ボックス 90"/>
        <xdr:cNvSpPr txBox="1"/>
      </xdr:nvSpPr>
      <xdr:spPr>
        <a:xfrm>
          <a:off x="895428" y="633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162909</xdr:rowOff>
    </xdr:from>
    <xdr:to>
      <xdr:col>24</xdr:col>
      <xdr:colOff>62865</xdr:colOff>
      <xdr:row>56</xdr:row>
      <xdr:rowOff>151666</xdr:rowOff>
    </xdr:to>
    <xdr:cxnSp macro="">
      <xdr:nvCxnSpPr>
        <xdr:cNvPr id="117" name="直線コネクタ 116"/>
        <xdr:cNvCxnSpPr/>
      </xdr:nvCxnSpPr>
      <xdr:spPr>
        <a:xfrm flipV="1">
          <a:off x="4633595" y="8735409"/>
          <a:ext cx="1270" cy="1017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155493</xdr:rowOff>
    </xdr:from>
    <xdr:ext cx="599010" cy="259045"/>
    <xdr:sp macro="" textlink="">
      <xdr:nvSpPr>
        <xdr:cNvPr id="118" name="総務費最小値テキスト"/>
        <xdr:cNvSpPr txBox="1"/>
      </xdr:nvSpPr>
      <xdr:spPr>
        <a:xfrm>
          <a:off x="4686300" y="9756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151666</xdr:rowOff>
    </xdr:from>
    <xdr:to>
      <xdr:col>24</xdr:col>
      <xdr:colOff>152400</xdr:colOff>
      <xdr:row>56</xdr:row>
      <xdr:rowOff>151666</xdr:rowOff>
    </xdr:to>
    <xdr:cxnSp macro="">
      <xdr:nvCxnSpPr>
        <xdr:cNvPr id="119" name="直線コネクタ 118"/>
        <xdr:cNvCxnSpPr/>
      </xdr:nvCxnSpPr>
      <xdr:spPr>
        <a:xfrm>
          <a:off x="4546600" y="9752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109586</xdr:rowOff>
    </xdr:from>
    <xdr:ext cx="599010" cy="259045"/>
    <xdr:sp macro="" textlink="">
      <xdr:nvSpPr>
        <xdr:cNvPr id="120" name="総務費最大値テキスト"/>
        <xdr:cNvSpPr txBox="1"/>
      </xdr:nvSpPr>
      <xdr:spPr>
        <a:xfrm>
          <a:off x="4686300" y="8510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452,893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162909</xdr:rowOff>
    </xdr:from>
    <xdr:to>
      <xdr:col>24</xdr:col>
      <xdr:colOff>152400</xdr:colOff>
      <xdr:row>50</xdr:row>
      <xdr:rowOff>162909</xdr:rowOff>
    </xdr:to>
    <xdr:cxnSp macro="">
      <xdr:nvCxnSpPr>
        <xdr:cNvPr id="121" name="直線コネクタ 120"/>
        <xdr:cNvCxnSpPr/>
      </xdr:nvCxnSpPr>
      <xdr:spPr>
        <a:xfrm>
          <a:off x="4546600" y="8735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158641</xdr:rowOff>
    </xdr:from>
    <xdr:to>
      <xdr:col>24</xdr:col>
      <xdr:colOff>63500</xdr:colOff>
      <xdr:row>57</xdr:row>
      <xdr:rowOff>120200</xdr:rowOff>
    </xdr:to>
    <xdr:cxnSp macro="">
      <xdr:nvCxnSpPr>
        <xdr:cNvPr id="122" name="直線コネクタ 121"/>
        <xdr:cNvCxnSpPr/>
      </xdr:nvCxnSpPr>
      <xdr:spPr>
        <a:xfrm flipV="1">
          <a:off x="3797300" y="9588391"/>
          <a:ext cx="838200" cy="304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102929</xdr:rowOff>
    </xdr:from>
    <xdr:ext cx="599010" cy="259045"/>
    <xdr:sp macro="" textlink="">
      <xdr:nvSpPr>
        <xdr:cNvPr id="123" name="総務費平均値テキスト"/>
        <xdr:cNvSpPr txBox="1"/>
      </xdr:nvSpPr>
      <xdr:spPr>
        <a:xfrm>
          <a:off x="4686300" y="95326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124502</xdr:rowOff>
    </xdr:from>
    <xdr:to>
      <xdr:col>24</xdr:col>
      <xdr:colOff>114300</xdr:colOff>
      <xdr:row>56</xdr:row>
      <xdr:rowOff>54652</xdr:rowOff>
    </xdr:to>
    <xdr:sp macro="" textlink="">
      <xdr:nvSpPr>
        <xdr:cNvPr id="124" name="フローチャート: 判断 123"/>
        <xdr:cNvSpPr/>
      </xdr:nvSpPr>
      <xdr:spPr>
        <a:xfrm>
          <a:off x="4584700" y="955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120200</xdr:rowOff>
    </xdr:from>
    <xdr:to>
      <xdr:col>19</xdr:col>
      <xdr:colOff>177800</xdr:colOff>
      <xdr:row>58</xdr:row>
      <xdr:rowOff>9689</xdr:rowOff>
    </xdr:to>
    <xdr:cxnSp macro="">
      <xdr:nvCxnSpPr>
        <xdr:cNvPr id="125" name="直線コネクタ 124"/>
        <xdr:cNvCxnSpPr/>
      </xdr:nvCxnSpPr>
      <xdr:spPr>
        <a:xfrm flipV="1">
          <a:off x="2908300" y="9892850"/>
          <a:ext cx="889000" cy="60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142915</xdr:rowOff>
    </xdr:from>
    <xdr:to>
      <xdr:col>20</xdr:col>
      <xdr:colOff>38100</xdr:colOff>
      <xdr:row>58</xdr:row>
      <xdr:rowOff>73065</xdr:rowOff>
    </xdr:to>
    <xdr:sp macro="" textlink="">
      <xdr:nvSpPr>
        <xdr:cNvPr id="126" name="フローチャート: 判断 125"/>
        <xdr:cNvSpPr/>
      </xdr:nvSpPr>
      <xdr:spPr>
        <a:xfrm>
          <a:off x="3746500" y="991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64192</xdr:rowOff>
    </xdr:from>
    <xdr:ext cx="534377" cy="259045"/>
    <xdr:sp macro="" textlink="">
      <xdr:nvSpPr>
        <xdr:cNvPr id="127" name="テキスト ボックス 126"/>
        <xdr:cNvSpPr txBox="1"/>
      </xdr:nvSpPr>
      <xdr:spPr>
        <a:xfrm>
          <a:off x="3530111" y="10008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9689</xdr:rowOff>
    </xdr:from>
    <xdr:to>
      <xdr:col>15</xdr:col>
      <xdr:colOff>50800</xdr:colOff>
      <xdr:row>58</xdr:row>
      <xdr:rowOff>72282</xdr:rowOff>
    </xdr:to>
    <xdr:cxnSp macro="">
      <xdr:nvCxnSpPr>
        <xdr:cNvPr id="128" name="直線コネクタ 127"/>
        <xdr:cNvCxnSpPr/>
      </xdr:nvCxnSpPr>
      <xdr:spPr>
        <a:xfrm flipV="1">
          <a:off x="2019300" y="9953789"/>
          <a:ext cx="889000" cy="6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169635</xdr:rowOff>
    </xdr:from>
    <xdr:to>
      <xdr:col>15</xdr:col>
      <xdr:colOff>101600</xdr:colOff>
      <xdr:row>58</xdr:row>
      <xdr:rowOff>99785</xdr:rowOff>
    </xdr:to>
    <xdr:sp macro="" textlink="">
      <xdr:nvSpPr>
        <xdr:cNvPr id="129" name="フローチャート: 判断 128"/>
        <xdr:cNvSpPr/>
      </xdr:nvSpPr>
      <xdr:spPr>
        <a:xfrm>
          <a:off x="2857500" y="994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90912</xdr:rowOff>
    </xdr:from>
    <xdr:ext cx="534377" cy="259045"/>
    <xdr:sp macro="" textlink="">
      <xdr:nvSpPr>
        <xdr:cNvPr id="130" name="テキスト ボックス 129"/>
        <xdr:cNvSpPr txBox="1"/>
      </xdr:nvSpPr>
      <xdr:spPr>
        <a:xfrm>
          <a:off x="2641111" y="1003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56118</xdr:rowOff>
    </xdr:from>
    <xdr:to>
      <xdr:col>10</xdr:col>
      <xdr:colOff>114300</xdr:colOff>
      <xdr:row>58</xdr:row>
      <xdr:rowOff>72282</xdr:rowOff>
    </xdr:to>
    <xdr:cxnSp macro="">
      <xdr:nvCxnSpPr>
        <xdr:cNvPr id="131" name="直線コネクタ 130"/>
        <xdr:cNvCxnSpPr/>
      </xdr:nvCxnSpPr>
      <xdr:spPr>
        <a:xfrm>
          <a:off x="1130300" y="10000218"/>
          <a:ext cx="889000" cy="16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10320</xdr:rowOff>
    </xdr:from>
    <xdr:to>
      <xdr:col>10</xdr:col>
      <xdr:colOff>165100</xdr:colOff>
      <xdr:row>58</xdr:row>
      <xdr:rowOff>111920</xdr:rowOff>
    </xdr:to>
    <xdr:sp macro="" textlink="">
      <xdr:nvSpPr>
        <xdr:cNvPr id="132" name="フローチャート: 判断 131"/>
        <xdr:cNvSpPr/>
      </xdr:nvSpPr>
      <xdr:spPr>
        <a:xfrm>
          <a:off x="1968500" y="99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128447</xdr:rowOff>
    </xdr:from>
    <xdr:ext cx="534377" cy="259045"/>
    <xdr:sp macro="" textlink="">
      <xdr:nvSpPr>
        <xdr:cNvPr id="133" name="テキスト ボックス 132"/>
        <xdr:cNvSpPr txBox="1"/>
      </xdr:nvSpPr>
      <xdr:spPr>
        <a:xfrm>
          <a:off x="1752111" y="972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4273</xdr:rowOff>
    </xdr:from>
    <xdr:to>
      <xdr:col>6</xdr:col>
      <xdr:colOff>38100</xdr:colOff>
      <xdr:row>58</xdr:row>
      <xdr:rowOff>105873</xdr:rowOff>
    </xdr:to>
    <xdr:sp macro="" textlink="">
      <xdr:nvSpPr>
        <xdr:cNvPr id="134" name="フローチャート: 判断 133"/>
        <xdr:cNvSpPr/>
      </xdr:nvSpPr>
      <xdr:spPr>
        <a:xfrm>
          <a:off x="1079500" y="99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122400</xdr:rowOff>
    </xdr:from>
    <xdr:ext cx="534377" cy="259045"/>
    <xdr:sp macro="" textlink="">
      <xdr:nvSpPr>
        <xdr:cNvPr id="135" name="テキスト ボックス 134"/>
        <xdr:cNvSpPr txBox="1"/>
      </xdr:nvSpPr>
      <xdr:spPr>
        <a:xfrm>
          <a:off x="863111" y="972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107841</xdr:rowOff>
    </xdr:from>
    <xdr:to>
      <xdr:col>24</xdr:col>
      <xdr:colOff>114300</xdr:colOff>
      <xdr:row>56</xdr:row>
      <xdr:rowOff>37991</xdr:rowOff>
    </xdr:to>
    <xdr:sp macro="" textlink="">
      <xdr:nvSpPr>
        <xdr:cNvPr id="141" name="楕円 140"/>
        <xdr:cNvSpPr/>
      </xdr:nvSpPr>
      <xdr:spPr>
        <a:xfrm>
          <a:off x="4584700" y="953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130718</xdr:rowOff>
    </xdr:from>
    <xdr:ext cx="599010" cy="259045"/>
    <xdr:sp macro="" textlink="">
      <xdr:nvSpPr>
        <xdr:cNvPr id="142" name="総務費該当値テキスト"/>
        <xdr:cNvSpPr txBox="1"/>
      </xdr:nvSpPr>
      <xdr:spPr>
        <a:xfrm>
          <a:off x="4686300" y="9389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69400</xdr:rowOff>
    </xdr:from>
    <xdr:to>
      <xdr:col>20</xdr:col>
      <xdr:colOff>38100</xdr:colOff>
      <xdr:row>57</xdr:row>
      <xdr:rowOff>171000</xdr:rowOff>
    </xdr:to>
    <xdr:sp macro="" textlink="">
      <xdr:nvSpPr>
        <xdr:cNvPr id="143" name="楕円 142"/>
        <xdr:cNvSpPr/>
      </xdr:nvSpPr>
      <xdr:spPr>
        <a:xfrm>
          <a:off x="3746500" y="984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16077</xdr:rowOff>
    </xdr:from>
    <xdr:ext cx="534377" cy="259045"/>
    <xdr:sp macro="" textlink="">
      <xdr:nvSpPr>
        <xdr:cNvPr id="144" name="テキスト ボックス 143"/>
        <xdr:cNvSpPr txBox="1"/>
      </xdr:nvSpPr>
      <xdr:spPr>
        <a:xfrm>
          <a:off x="3530111" y="961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130339</xdr:rowOff>
    </xdr:from>
    <xdr:to>
      <xdr:col>15</xdr:col>
      <xdr:colOff>101600</xdr:colOff>
      <xdr:row>58</xdr:row>
      <xdr:rowOff>60489</xdr:rowOff>
    </xdr:to>
    <xdr:sp macro="" textlink="">
      <xdr:nvSpPr>
        <xdr:cNvPr id="145" name="楕円 144"/>
        <xdr:cNvSpPr/>
      </xdr:nvSpPr>
      <xdr:spPr>
        <a:xfrm>
          <a:off x="2857500" y="9902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77016</xdr:rowOff>
    </xdr:from>
    <xdr:ext cx="534377" cy="259045"/>
    <xdr:sp macro="" textlink="">
      <xdr:nvSpPr>
        <xdr:cNvPr id="146" name="テキスト ボックス 145"/>
        <xdr:cNvSpPr txBox="1"/>
      </xdr:nvSpPr>
      <xdr:spPr>
        <a:xfrm>
          <a:off x="2641111" y="967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21482</xdr:rowOff>
    </xdr:from>
    <xdr:to>
      <xdr:col>10</xdr:col>
      <xdr:colOff>165100</xdr:colOff>
      <xdr:row>58</xdr:row>
      <xdr:rowOff>123082</xdr:rowOff>
    </xdr:to>
    <xdr:sp macro="" textlink="">
      <xdr:nvSpPr>
        <xdr:cNvPr id="147" name="楕円 146"/>
        <xdr:cNvSpPr/>
      </xdr:nvSpPr>
      <xdr:spPr>
        <a:xfrm>
          <a:off x="1968500" y="996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114209</xdr:rowOff>
    </xdr:from>
    <xdr:ext cx="534377" cy="259045"/>
    <xdr:sp macro="" textlink="">
      <xdr:nvSpPr>
        <xdr:cNvPr id="148" name="テキスト ボックス 147"/>
        <xdr:cNvSpPr txBox="1"/>
      </xdr:nvSpPr>
      <xdr:spPr>
        <a:xfrm>
          <a:off x="1752111" y="10058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5318</xdr:rowOff>
    </xdr:from>
    <xdr:to>
      <xdr:col>6</xdr:col>
      <xdr:colOff>38100</xdr:colOff>
      <xdr:row>58</xdr:row>
      <xdr:rowOff>106918</xdr:rowOff>
    </xdr:to>
    <xdr:sp macro="" textlink="">
      <xdr:nvSpPr>
        <xdr:cNvPr id="149" name="楕円 148"/>
        <xdr:cNvSpPr/>
      </xdr:nvSpPr>
      <xdr:spPr>
        <a:xfrm>
          <a:off x="1079500" y="994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98045</xdr:rowOff>
    </xdr:from>
    <xdr:ext cx="534377" cy="259045"/>
    <xdr:sp macro="" textlink="">
      <xdr:nvSpPr>
        <xdr:cNvPr id="150" name="テキスト ボックス 149"/>
        <xdr:cNvSpPr txBox="1"/>
      </xdr:nvSpPr>
      <xdr:spPr>
        <a:xfrm>
          <a:off x="863111" y="1004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1" name="テキスト ボックス 160"/>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3" name="テキスト ボックス 162"/>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1" name="テキスト ボックス 170"/>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144207</xdr:rowOff>
    </xdr:from>
    <xdr:to>
      <xdr:col>24</xdr:col>
      <xdr:colOff>62865</xdr:colOff>
      <xdr:row>78</xdr:row>
      <xdr:rowOff>163426</xdr:rowOff>
    </xdr:to>
    <xdr:cxnSp macro="">
      <xdr:nvCxnSpPr>
        <xdr:cNvPr id="177" name="直線コネクタ 176"/>
        <xdr:cNvCxnSpPr/>
      </xdr:nvCxnSpPr>
      <xdr:spPr>
        <a:xfrm flipV="1">
          <a:off x="4633595" y="12145707"/>
          <a:ext cx="1270" cy="1390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167253</xdr:rowOff>
    </xdr:from>
    <xdr:ext cx="599010" cy="259045"/>
    <xdr:sp macro="" textlink="">
      <xdr:nvSpPr>
        <xdr:cNvPr id="178" name="民生費最小値テキスト"/>
        <xdr:cNvSpPr txBox="1"/>
      </xdr:nvSpPr>
      <xdr:spPr>
        <a:xfrm>
          <a:off x="4686300" y="13540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163426</xdr:rowOff>
    </xdr:from>
    <xdr:to>
      <xdr:col>24</xdr:col>
      <xdr:colOff>152400</xdr:colOff>
      <xdr:row>78</xdr:row>
      <xdr:rowOff>163426</xdr:rowOff>
    </xdr:to>
    <xdr:cxnSp macro="">
      <xdr:nvCxnSpPr>
        <xdr:cNvPr id="179" name="直線コネクタ 178"/>
        <xdr:cNvCxnSpPr/>
      </xdr:nvCxnSpPr>
      <xdr:spPr>
        <a:xfrm>
          <a:off x="4546600" y="13536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90884</xdr:rowOff>
    </xdr:from>
    <xdr:ext cx="599010" cy="259045"/>
    <xdr:sp macro="" textlink="">
      <xdr:nvSpPr>
        <xdr:cNvPr id="180" name="民生費最大値テキスト"/>
        <xdr:cNvSpPr txBox="1"/>
      </xdr:nvSpPr>
      <xdr:spPr>
        <a:xfrm>
          <a:off x="4686300" y="1192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211,724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144207</xdr:rowOff>
    </xdr:from>
    <xdr:to>
      <xdr:col>24</xdr:col>
      <xdr:colOff>152400</xdr:colOff>
      <xdr:row>70</xdr:row>
      <xdr:rowOff>144207</xdr:rowOff>
    </xdr:to>
    <xdr:cxnSp macro="">
      <xdr:nvCxnSpPr>
        <xdr:cNvPr id="181" name="直線コネクタ 180"/>
        <xdr:cNvCxnSpPr/>
      </xdr:nvCxnSpPr>
      <xdr:spPr>
        <a:xfrm>
          <a:off x="4546600" y="12145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118049</xdr:rowOff>
    </xdr:from>
    <xdr:to>
      <xdr:col>24</xdr:col>
      <xdr:colOff>63500</xdr:colOff>
      <xdr:row>74</xdr:row>
      <xdr:rowOff>13317</xdr:rowOff>
    </xdr:to>
    <xdr:cxnSp macro="">
      <xdr:nvCxnSpPr>
        <xdr:cNvPr id="182" name="直線コネクタ 181"/>
        <xdr:cNvCxnSpPr/>
      </xdr:nvCxnSpPr>
      <xdr:spPr>
        <a:xfrm flipV="1">
          <a:off x="3797300" y="12633899"/>
          <a:ext cx="838200" cy="66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109781</xdr:rowOff>
    </xdr:from>
    <xdr:ext cx="599010" cy="259045"/>
    <xdr:sp macro="" textlink="">
      <xdr:nvSpPr>
        <xdr:cNvPr id="183" name="民生費平均値テキスト"/>
        <xdr:cNvSpPr txBox="1"/>
      </xdr:nvSpPr>
      <xdr:spPr>
        <a:xfrm>
          <a:off x="4686300" y="129685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131354</xdr:rowOff>
    </xdr:from>
    <xdr:to>
      <xdr:col>24</xdr:col>
      <xdr:colOff>114300</xdr:colOff>
      <xdr:row>76</xdr:row>
      <xdr:rowOff>61503</xdr:rowOff>
    </xdr:to>
    <xdr:sp macro="" textlink="">
      <xdr:nvSpPr>
        <xdr:cNvPr id="184" name="フローチャート: 判断 183"/>
        <xdr:cNvSpPr/>
      </xdr:nvSpPr>
      <xdr:spPr>
        <a:xfrm>
          <a:off x="4584700" y="1299010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13317</xdr:rowOff>
    </xdr:from>
    <xdr:to>
      <xdr:col>19</xdr:col>
      <xdr:colOff>177800</xdr:colOff>
      <xdr:row>74</xdr:row>
      <xdr:rowOff>15423</xdr:rowOff>
    </xdr:to>
    <xdr:cxnSp macro="">
      <xdr:nvCxnSpPr>
        <xdr:cNvPr id="185" name="直線コネクタ 184"/>
        <xdr:cNvCxnSpPr/>
      </xdr:nvCxnSpPr>
      <xdr:spPr>
        <a:xfrm flipV="1">
          <a:off x="2908300" y="12700617"/>
          <a:ext cx="889000" cy="2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48225</xdr:rowOff>
    </xdr:from>
    <xdr:to>
      <xdr:col>20</xdr:col>
      <xdr:colOff>38100</xdr:colOff>
      <xdr:row>76</xdr:row>
      <xdr:rowOff>149825</xdr:rowOff>
    </xdr:to>
    <xdr:sp macro="" textlink="">
      <xdr:nvSpPr>
        <xdr:cNvPr id="186" name="フローチャート: 判断 185"/>
        <xdr:cNvSpPr/>
      </xdr:nvSpPr>
      <xdr:spPr>
        <a:xfrm>
          <a:off x="3746500" y="1307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140952</xdr:rowOff>
    </xdr:from>
    <xdr:ext cx="599010" cy="259045"/>
    <xdr:sp macro="" textlink="">
      <xdr:nvSpPr>
        <xdr:cNvPr id="187" name="テキスト ボックス 186"/>
        <xdr:cNvSpPr txBox="1"/>
      </xdr:nvSpPr>
      <xdr:spPr>
        <a:xfrm>
          <a:off x="3497795" y="13171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15423</xdr:rowOff>
    </xdr:from>
    <xdr:to>
      <xdr:col>15</xdr:col>
      <xdr:colOff>50800</xdr:colOff>
      <xdr:row>75</xdr:row>
      <xdr:rowOff>15766</xdr:rowOff>
    </xdr:to>
    <xdr:cxnSp macro="">
      <xdr:nvCxnSpPr>
        <xdr:cNvPr id="188" name="直線コネクタ 187"/>
        <xdr:cNvCxnSpPr/>
      </xdr:nvCxnSpPr>
      <xdr:spPr>
        <a:xfrm flipV="1">
          <a:off x="2019300" y="12702723"/>
          <a:ext cx="889000" cy="17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125329</xdr:rowOff>
    </xdr:from>
    <xdr:to>
      <xdr:col>15</xdr:col>
      <xdr:colOff>101600</xdr:colOff>
      <xdr:row>77</xdr:row>
      <xdr:rowOff>55479</xdr:rowOff>
    </xdr:to>
    <xdr:sp macro="" textlink="">
      <xdr:nvSpPr>
        <xdr:cNvPr id="189" name="フローチャート: 判断 188"/>
        <xdr:cNvSpPr/>
      </xdr:nvSpPr>
      <xdr:spPr>
        <a:xfrm>
          <a:off x="2857500" y="13155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46606</xdr:rowOff>
    </xdr:from>
    <xdr:ext cx="599010" cy="259045"/>
    <xdr:sp macro="" textlink="">
      <xdr:nvSpPr>
        <xdr:cNvPr id="190" name="テキスト ボックス 189"/>
        <xdr:cNvSpPr txBox="1"/>
      </xdr:nvSpPr>
      <xdr:spPr>
        <a:xfrm>
          <a:off x="2608795" y="13248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15766</xdr:rowOff>
    </xdr:from>
    <xdr:to>
      <xdr:col>10</xdr:col>
      <xdr:colOff>114300</xdr:colOff>
      <xdr:row>75</xdr:row>
      <xdr:rowOff>93702</xdr:rowOff>
    </xdr:to>
    <xdr:cxnSp macro="">
      <xdr:nvCxnSpPr>
        <xdr:cNvPr id="191" name="直線コネクタ 190"/>
        <xdr:cNvCxnSpPr/>
      </xdr:nvCxnSpPr>
      <xdr:spPr>
        <a:xfrm flipV="1">
          <a:off x="1130300" y="12874516"/>
          <a:ext cx="889000" cy="77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87790</xdr:rowOff>
    </xdr:from>
    <xdr:to>
      <xdr:col>10</xdr:col>
      <xdr:colOff>165100</xdr:colOff>
      <xdr:row>77</xdr:row>
      <xdr:rowOff>17940</xdr:rowOff>
    </xdr:to>
    <xdr:sp macro="" textlink="">
      <xdr:nvSpPr>
        <xdr:cNvPr id="192" name="フローチャート: 判断 191"/>
        <xdr:cNvSpPr/>
      </xdr:nvSpPr>
      <xdr:spPr>
        <a:xfrm>
          <a:off x="1968500" y="1311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9067</xdr:rowOff>
    </xdr:from>
    <xdr:ext cx="599010" cy="259045"/>
    <xdr:sp macro="" textlink="">
      <xdr:nvSpPr>
        <xdr:cNvPr id="193" name="テキスト ボックス 192"/>
        <xdr:cNvSpPr txBox="1"/>
      </xdr:nvSpPr>
      <xdr:spPr>
        <a:xfrm>
          <a:off x="1719795" y="13210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91055</xdr:rowOff>
    </xdr:from>
    <xdr:to>
      <xdr:col>6</xdr:col>
      <xdr:colOff>38100</xdr:colOff>
      <xdr:row>77</xdr:row>
      <xdr:rowOff>21205</xdr:rowOff>
    </xdr:to>
    <xdr:sp macro="" textlink="">
      <xdr:nvSpPr>
        <xdr:cNvPr id="194" name="フローチャート: 判断 193"/>
        <xdr:cNvSpPr/>
      </xdr:nvSpPr>
      <xdr:spPr>
        <a:xfrm>
          <a:off x="1079500" y="1312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12332</xdr:rowOff>
    </xdr:from>
    <xdr:ext cx="599010" cy="259045"/>
    <xdr:sp macro="" textlink="">
      <xdr:nvSpPr>
        <xdr:cNvPr id="195" name="テキスト ボックス 194"/>
        <xdr:cNvSpPr txBox="1"/>
      </xdr:nvSpPr>
      <xdr:spPr>
        <a:xfrm>
          <a:off x="830795" y="13213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67249</xdr:rowOff>
    </xdr:from>
    <xdr:to>
      <xdr:col>24</xdr:col>
      <xdr:colOff>114300</xdr:colOff>
      <xdr:row>73</xdr:row>
      <xdr:rowOff>168849</xdr:rowOff>
    </xdr:to>
    <xdr:sp macro="" textlink="">
      <xdr:nvSpPr>
        <xdr:cNvPr id="201" name="楕円 200"/>
        <xdr:cNvSpPr/>
      </xdr:nvSpPr>
      <xdr:spPr>
        <a:xfrm>
          <a:off x="4584700" y="1258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90126</xdr:rowOff>
    </xdr:from>
    <xdr:ext cx="599010" cy="259045"/>
    <xdr:sp macro="" textlink="">
      <xdr:nvSpPr>
        <xdr:cNvPr id="202" name="民生費該当値テキスト"/>
        <xdr:cNvSpPr txBox="1"/>
      </xdr:nvSpPr>
      <xdr:spPr>
        <a:xfrm>
          <a:off x="4686300" y="12434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133967</xdr:rowOff>
    </xdr:from>
    <xdr:to>
      <xdr:col>20</xdr:col>
      <xdr:colOff>38100</xdr:colOff>
      <xdr:row>74</xdr:row>
      <xdr:rowOff>64117</xdr:rowOff>
    </xdr:to>
    <xdr:sp macro="" textlink="">
      <xdr:nvSpPr>
        <xdr:cNvPr id="203" name="楕円 202"/>
        <xdr:cNvSpPr/>
      </xdr:nvSpPr>
      <xdr:spPr>
        <a:xfrm>
          <a:off x="3746500" y="1264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80644</xdr:rowOff>
    </xdr:from>
    <xdr:ext cx="599010" cy="259045"/>
    <xdr:sp macro="" textlink="">
      <xdr:nvSpPr>
        <xdr:cNvPr id="204" name="テキスト ボックス 203"/>
        <xdr:cNvSpPr txBox="1"/>
      </xdr:nvSpPr>
      <xdr:spPr>
        <a:xfrm>
          <a:off x="3497795" y="12425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136073</xdr:rowOff>
    </xdr:from>
    <xdr:to>
      <xdr:col>15</xdr:col>
      <xdr:colOff>101600</xdr:colOff>
      <xdr:row>74</xdr:row>
      <xdr:rowOff>66223</xdr:rowOff>
    </xdr:to>
    <xdr:sp macro="" textlink="">
      <xdr:nvSpPr>
        <xdr:cNvPr id="205" name="楕円 204"/>
        <xdr:cNvSpPr/>
      </xdr:nvSpPr>
      <xdr:spPr>
        <a:xfrm>
          <a:off x="2857500" y="1265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82750</xdr:rowOff>
    </xdr:from>
    <xdr:ext cx="599010" cy="259045"/>
    <xdr:sp macro="" textlink="">
      <xdr:nvSpPr>
        <xdr:cNvPr id="206" name="テキスト ボックス 205"/>
        <xdr:cNvSpPr txBox="1"/>
      </xdr:nvSpPr>
      <xdr:spPr>
        <a:xfrm>
          <a:off x="2608795" y="12427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136416</xdr:rowOff>
    </xdr:from>
    <xdr:to>
      <xdr:col>10</xdr:col>
      <xdr:colOff>165100</xdr:colOff>
      <xdr:row>75</xdr:row>
      <xdr:rowOff>66566</xdr:rowOff>
    </xdr:to>
    <xdr:sp macro="" textlink="">
      <xdr:nvSpPr>
        <xdr:cNvPr id="207" name="楕円 206"/>
        <xdr:cNvSpPr/>
      </xdr:nvSpPr>
      <xdr:spPr>
        <a:xfrm>
          <a:off x="1968500" y="1282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83093</xdr:rowOff>
    </xdr:from>
    <xdr:ext cx="599010" cy="259045"/>
    <xdr:sp macro="" textlink="">
      <xdr:nvSpPr>
        <xdr:cNvPr id="208" name="テキスト ボックス 207"/>
        <xdr:cNvSpPr txBox="1"/>
      </xdr:nvSpPr>
      <xdr:spPr>
        <a:xfrm>
          <a:off x="1719795" y="12598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42902</xdr:rowOff>
    </xdr:from>
    <xdr:to>
      <xdr:col>6</xdr:col>
      <xdr:colOff>38100</xdr:colOff>
      <xdr:row>75</xdr:row>
      <xdr:rowOff>144502</xdr:rowOff>
    </xdr:to>
    <xdr:sp macro="" textlink="">
      <xdr:nvSpPr>
        <xdr:cNvPr id="209" name="楕円 208"/>
        <xdr:cNvSpPr/>
      </xdr:nvSpPr>
      <xdr:spPr>
        <a:xfrm>
          <a:off x="1079500" y="1290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161029</xdr:rowOff>
    </xdr:from>
    <xdr:ext cx="599010" cy="259045"/>
    <xdr:sp macro="" textlink="">
      <xdr:nvSpPr>
        <xdr:cNvPr id="210" name="テキスト ボックス 209"/>
        <xdr:cNvSpPr txBox="1"/>
      </xdr:nvSpPr>
      <xdr:spPr>
        <a:xfrm>
          <a:off x="830795" y="12676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1" name="テキスト ボックス 22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7" name="テキスト ボックス 226"/>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5195</xdr:rowOff>
    </xdr:from>
    <xdr:to>
      <xdr:col>24</xdr:col>
      <xdr:colOff>62865</xdr:colOff>
      <xdr:row>99</xdr:row>
      <xdr:rowOff>122746</xdr:rowOff>
    </xdr:to>
    <xdr:cxnSp macro="">
      <xdr:nvCxnSpPr>
        <xdr:cNvPr id="235" name="直線コネクタ 234"/>
        <xdr:cNvCxnSpPr/>
      </xdr:nvCxnSpPr>
      <xdr:spPr>
        <a:xfrm flipV="1">
          <a:off x="4633595" y="15435695"/>
          <a:ext cx="1270" cy="1660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126573</xdr:rowOff>
    </xdr:from>
    <xdr:ext cx="534377" cy="259045"/>
    <xdr:sp macro="" textlink="">
      <xdr:nvSpPr>
        <xdr:cNvPr id="236" name="衛生費最小値テキスト"/>
        <xdr:cNvSpPr txBox="1"/>
      </xdr:nvSpPr>
      <xdr:spPr>
        <a:xfrm>
          <a:off x="4686300" y="1710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122746</xdr:rowOff>
    </xdr:from>
    <xdr:to>
      <xdr:col>24</xdr:col>
      <xdr:colOff>152400</xdr:colOff>
      <xdr:row>99</xdr:row>
      <xdr:rowOff>122746</xdr:rowOff>
    </xdr:to>
    <xdr:cxnSp macro="">
      <xdr:nvCxnSpPr>
        <xdr:cNvPr id="237" name="直線コネクタ 236"/>
        <xdr:cNvCxnSpPr/>
      </xdr:nvCxnSpPr>
      <xdr:spPr>
        <a:xfrm>
          <a:off x="4546600" y="17096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123322</xdr:rowOff>
    </xdr:from>
    <xdr:ext cx="599010" cy="259045"/>
    <xdr:sp macro="" textlink="">
      <xdr:nvSpPr>
        <xdr:cNvPr id="238" name="衛生費最大値テキスト"/>
        <xdr:cNvSpPr txBox="1"/>
      </xdr:nvSpPr>
      <xdr:spPr>
        <a:xfrm>
          <a:off x="4686300" y="15210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154,591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5195</xdr:rowOff>
    </xdr:from>
    <xdr:to>
      <xdr:col>24</xdr:col>
      <xdr:colOff>152400</xdr:colOff>
      <xdr:row>90</xdr:row>
      <xdr:rowOff>5195</xdr:rowOff>
    </xdr:to>
    <xdr:cxnSp macro="">
      <xdr:nvCxnSpPr>
        <xdr:cNvPr id="239" name="直線コネクタ 238"/>
        <xdr:cNvCxnSpPr/>
      </xdr:nvCxnSpPr>
      <xdr:spPr>
        <a:xfrm>
          <a:off x="4546600" y="15435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18783</xdr:rowOff>
    </xdr:from>
    <xdr:to>
      <xdr:col>24</xdr:col>
      <xdr:colOff>63500</xdr:colOff>
      <xdr:row>96</xdr:row>
      <xdr:rowOff>33846</xdr:rowOff>
    </xdr:to>
    <xdr:cxnSp macro="">
      <xdr:nvCxnSpPr>
        <xdr:cNvPr id="240" name="直線コネクタ 239"/>
        <xdr:cNvCxnSpPr/>
      </xdr:nvCxnSpPr>
      <xdr:spPr>
        <a:xfrm flipV="1">
          <a:off x="3797300" y="16477983"/>
          <a:ext cx="838200" cy="15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83760</xdr:rowOff>
    </xdr:from>
    <xdr:ext cx="534377" cy="259045"/>
    <xdr:sp macro="" textlink="">
      <xdr:nvSpPr>
        <xdr:cNvPr id="241" name="衛生費平均値テキスト"/>
        <xdr:cNvSpPr txBox="1"/>
      </xdr:nvSpPr>
      <xdr:spPr>
        <a:xfrm>
          <a:off x="4686300" y="16714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105333</xdr:rowOff>
    </xdr:from>
    <xdr:to>
      <xdr:col>24</xdr:col>
      <xdr:colOff>114300</xdr:colOff>
      <xdr:row>98</xdr:row>
      <xdr:rowOff>35483</xdr:rowOff>
    </xdr:to>
    <xdr:sp macro="" textlink="">
      <xdr:nvSpPr>
        <xdr:cNvPr id="242" name="フローチャート: 判断 241"/>
        <xdr:cNvSpPr/>
      </xdr:nvSpPr>
      <xdr:spPr>
        <a:xfrm>
          <a:off x="4584700" y="1673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15087</xdr:rowOff>
    </xdr:from>
    <xdr:to>
      <xdr:col>19</xdr:col>
      <xdr:colOff>177800</xdr:colOff>
      <xdr:row>96</xdr:row>
      <xdr:rowOff>33846</xdr:rowOff>
    </xdr:to>
    <xdr:cxnSp macro="">
      <xdr:nvCxnSpPr>
        <xdr:cNvPr id="243" name="直線コネクタ 242"/>
        <xdr:cNvCxnSpPr/>
      </xdr:nvCxnSpPr>
      <xdr:spPr>
        <a:xfrm>
          <a:off x="2908300" y="16474287"/>
          <a:ext cx="889000" cy="18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113691</xdr:rowOff>
    </xdr:from>
    <xdr:to>
      <xdr:col>20</xdr:col>
      <xdr:colOff>38100</xdr:colOff>
      <xdr:row>98</xdr:row>
      <xdr:rowOff>43841</xdr:rowOff>
    </xdr:to>
    <xdr:sp macro="" textlink="">
      <xdr:nvSpPr>
        <xdr:cNvPr id="244" name="フローチャート: 判断 243"/>
        <xdr:cNvSpPr/>
      </xdr:nvSpPr>
      <xdr:spPr>
        <a:xfrm>
          <a:off x="3746500" y="1674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34968</xdr:rowOff>
    </xdr:from>
    <xdr:ext cx="534377" cy="259045"/>
    <xdr:sp macro="" textlink="">
      <xdr:nvSpPr>
        <xdr:cNvPr id="245" name="テキスト ボックス 244"/>
        <xdr:cNvSpPr txBox="1"/>
      </xdr:nvSpPr>
      <xdr:spPr>
        <a:xfrm>
          <a:off x="3530111" y="1683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163030</xdr:rowOff>
    </xdr:from>
    <xdr:to>
      <xdr:col>15</xdr:col>
      <xdr:colOff>50800</xdr:colOff>
      <xdr:row>96</xdr:row>
      <xdr:rowOff>15087</xdr:rowOff>
    </xdr:to>
    <xdr:cxnSp macro="">
      <xdr:nvCxnSpPr>
        <xdr:cNvPr id="246" name="直線コネクタ 245"/>
        <xdr:cNvCxnSpPr/>
      </xdr:nvCxnSpPr>
      <xdr:spPr>
        <a:xfrm>
          <a:off x="2019300" y="16450780"/>
          <a:ext cx="889000" cy="23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157277</xdr:rowOff>
    </xdr:from>
    <xdr:to>
      <xdr:col>15</xdr:col>
      <xdr:colOff>101600</xdr:colOff>
      <xdr:row>98</xdr:row>
      <xdr:rowOff>87427</xdr:rowOff>
    </xdr:to>
    <xdr:sp macro="" textlink="">
      <xdr:nvSpPr>
        <xdr:cNvPr id="247" name="フローチャート: 判断 246"/>
        <xdr:cNvSpPr/>
      </xdr:nvSpPr>
      <xdr:spPr>
        <a:xfrm>
          <a:off x="2857500" y="1678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78554</xdr:rowOff>
    </xdr:from>
    <xdr:ext cx="534377" cy="259045"/>
    <xdr:sp macro="" textlink="">
      <xdr:nvSpPr>
        <xdr:cNvPr id="248" name="テキスト ボックス 247"/>
        <xdr:cNvSpPr txBox="1"/>
      </xdr:nvSpPr>
      <xdr:spPr>
        <a:xfrm>
          <a:off x="2641111" y="1688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163030</xdr:rowOff>
    </xdr:from>
    <xdr:to>
      <xdr:col>10</xdr:col>
      <xdr:colOff>114300</xdr:colOff>
      <xdr:row>96</xdr:row>
      <xdr:rowOff>3073</xdr:rowOff>
    </xdr:to>
    <xdr:cxnSp macro="">
      <xdr:nvCxnSpPr>
        <xdr:cNvPr id="249" name="直線コネクタ 248"/>
        <xdr:cNvCxnSpPr/>
      </xdr:nvCxnSpPr>
      <xdr:spPr>
        <a:xfrm flipV="1">
          <a:off x="1130300" y="16450780"/>
          <a:ext cx="889000" cy="11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35967</xdr:rowOff>
    </xdr:from>
    <xdr:to>
      <xdr:col>10</xdr:col>
      <xdr:colOff>165100</xdr:colOff>
      <xdr:row>98</xdr:row>
      <xdr:rowOff>137567</xdr:rowOff>
    </xdr:to>
    <xdr:sp macro="" textlink="">
      <xdr:nvSpPr>
        <xdr:cNvPr id="250" name="フローチャート: 判断 249"/>
        <xdr:cNvSpPr/>
      </xdr:nvSpPr>
      <xdr:spPr>
        <a:xfrm>
          <a:off x="1968500" y="1683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128694</xdr:rowOff>
    </xdr:from>
    <xdr:ext cx="534377" cy="259045"/>
    <xdr:sp macro="" textlink="">
      <xdr:nvSpPr>
        <xdr:cNvPr id="251" name="テキスト ボックス 250"/>
        <xdr:cNvSpPr txBox="1"/>
      </xdr:nvSpPr>
      <xdr:spPr>
        <a:xfrm>
          <a:off x="1752111" y="1693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25691</xdr:rowOff>
    </xdr:from>
    <xdr:to>
      <xdr:col>6</xdr:col>
      <xdr:colOff>38100</xdr:colOff>
      <xdr:row>98</xdr:row>
      <xdr:rowOff>127291</xdr:rowOff>
    </xdr:to>
    <xdr:sp macro="" textlink="">
      <xdr:nvSpPr>
        <xdr:cNvPr id="252" name="フローチャート: 判断 251"/>
        <xdr:cNvSpPr/>
      </xdr:nvSpPr>
      <xdr:spPr>
        <a:xfrm>
          <a:off x="1079500" y="1682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118418</xdr:rowOff>
    </xdr:from>
    <xdr:ext cx="534377" cy="259045"/>
    <xdr:sp macro="" textlink="">
      <xdr:nvSpPr>
        <xdr:cNvPr id="253" name="テキスト ボックス 252"/>
        <xdr:cNvSpPr txBox="1"/>
      </xdr:nvSpPr>
      <xdr:spPr>
        <a:xfrm>
          <a:off x="863111" y="1692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139433</xdr:rowOff>
    </xdr:from>
    <xdr:to>
      <xdr:col>24</xdr:col>
      <xdr:colOff>114300</xdr:colOff>
      <xdr:row>96</xdr:row>
      <xdr:rowOff>69583</xdr:rowOff>
    </xdr:to>
    <xdr:sp macro="" textlink="">
      <xdr:nvSpPr>
        <xdr:cNvPr id="259" name="楕円 258"/>
        <xdr:cNvSpPr/>
      </xdr:nvSpPr>
      <xdr:spPr>
        <a:xfrm>
          <a:off x="4584700" y="1642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162310</xdr:rowOff>
    </xdr:from>
    <xdr:ext cx="534377" cy="259045"/>
    <xdr:sp macro="" textlink="">
      <xdr:nvSpPr>
        <xdr:cNvPr id="260" name="衛生費該当値テキスト"/>
        <xdr:cNvSpPr txBox="1"/>
      </xdr:nvSpPr>
      <xdr:spPr>
        <a:xfrm>
          <a:off x="4686300" y="16278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154496</xdr:rowOff>
    </xdr:from>
    <xdr:to>
      <xdr:col>20</xdr:col>
      <xdr:colOff>38100</xdr:colOff>
      <xdr:row>96</xdr:row>
      <xdr:rowOff>84646</xdr:rowOff>
    </xdr:to>
    <xdr:sp macro="" textlink="">
      <xdr:nvSpPr>
        <xdr:cNvPr id="261" name="楕円 260"/>
        <xdr:cNvSpPr/>
      </xdr:nvSpPr>
      <xdr:spPr>
        <a:xfrm>
          <a:off x="3746500" y="1644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101173</xdr:rowOff>
    </xdr:from>
    <xdr:ext cx="534377" cy="259045"/>
    <xdr:sp macro="" textlink="">
      <xdr:nvSpPr>
        <xdr:cNvPr id="262" name="テキスト ボックス 261"/>
        <xdr:cNvSpPr txBox="1"/>
      </xdr:nvSpPr>
      <xdr:spPr>
        <a:xfrm>
          <a:off x="3530111" y="1621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135737</xdr:rowOff>
    </xdr:from>
    <xdr:to>
      <xdr:col>15</xdr:col>
      <xdr:colOff>101600</xdr:colOff>
      <xdr:row>96</xdr:row>
      <xdr:rowOff>65887</xdr:rowOff>
    </xdr:to>
    <xdr:sp macro="" textlink="">
      <xdr:nvSpPr>
        <xdr:cNvPr id="263" name="楕円 262"/>
        <xdr:cNvSpPr/>
      </xdr:nvSpPr>
      <xdr:spPr>
        <a:xfrm>
          <a:off x="2857500" y="1642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82414</xdr:rowOff>
    </xdr:from>
    <xdr:ext cx="534377" cy="259045"/>
    <xdr:sp macro="" textlink="">
      <xdr:nvSpPr>
        <xdr:cNvPr id="264" name="テキスト ボックス 263"/>
        <xdr:cNvSpPr txBox="1"/>
      </xdr:nvSpPr>
      <xdr:spPr>
        <a:xfrm>
          <a:off x="2641111" y="16198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112230</xdr:rowOff>
    </xdr:from>
    <xdr:to>
      <xdr:col>10</xdr:col>
      <xdr:colOff>165100</xdr:colOff>
      <xdr:row>96</xdr:row>
      <xdr:rowOff>42380</xdr:rowOff>
    </xdr:to>
    <xdr:sp macro="" textlink="">
      <xdr:nvSpPr>
        <xdr:cNvPr id="265" name="楕円 264"/>
        <xdr:cNvSpPr/>
      </xdr:nvSpPr>
      <xdr:spPr>
        <a:xfrm>
          <a:off x="1968500" y="1639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58907</xdr:rowOff>
    </xdr:from>
    <xdr:ext cx="534377" cy="259045"/>
    <xdr:sp macro="" textlink="">
      <xdr:nvSpPr>
        <xdr:cNvPr id="266" name="テキスト ボックス 265"/>
        <xdr:cNvSpPr txBox="1"/>
      </xdr:nvSpPr>
      <xdr:spPr>
        <a:xfrm>
          <a:off x="1752111" y="16175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123723</xdr:rowOff>
    </xdr:from>
    <xdr:to>
      <xdr:col>6</xdr:col>
      <xdr:colOff>38100</xdr:colOff>
      <xdr:row>96</xdr:row>
      <xdr:rowOff>53873</xdr:rowOff>
    </xdr:to>
    <xdr:sp macro="" textlink="">
      <xdr:nvSpPr>
        <xdr:cNvPr id="267" name="楕円 266"/>
        <xdr:cNvSpPr/>
      </xdr:nvSpPr>
      <xdr:spPr>
        <a:xfrm>
          <a:off x="1079500" y="16411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70400</xdr:rowOff>
    </xdr:from>
    <xdr:ext cx="534377" cy="259045"/>
    <xdr:sp macro="" textlink="">
      <xdr:nvSpPr>
        <xdr:cNvPr id="268" name="テキスト ボックス 267"/>
        <xdr:cNvSpPr txBox="1"/>
      </xdr:nvSpPr>
      <xdr:spPr>
        <a:xfrm>
          <a:off x="863111" y="1618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2" name="テキスト ボックス 281"/>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4" name="テキスト ボックス 283"/>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6" name="テキスト ボックス 285"/>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82321</xdr:rowOff>
    </xdr:from>
    <xdr:to>
      <xdr:col>54</xdr:col>
      <xdr:colOff>189865</xdr:colOff>
      <xdr:row>38</xdr:row>
      <xdr:rowOff>139700</xdr:rowOff>
    </xdr:to>
    <xdr:cxnSp macro="">
      <xdr:nvCxnSpPr>
        <xdr:cNvPr id="290" name="直線コネクタ 289"/>
        <xdr:cNvCxnSpPr/>
      </xdr:nvCxnSpPr>
      <xdr:spPr>
        <a:xfrm flipV="1">
          <a:off x="10475595" y="5397271"/>
          <a:ext cx="1270" cy="1257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1"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2" name="直線コネクタ 291"/>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28998</xdr:rowOff>
    </xdr:from>
    <xdr:ext cx="469744" cy="259045"/>
    <xdr:sp macro="" textlink="">
      <xdr:nvSpPr>
        <xdr:cNvPr id="293" name="労働費最大値テキスト"/>
        <xdr:cNvSpPr txBox="1"/>
      </xdr:nvSpPr>
      <xdr:spPr>
        <a:xfrm>
          <a:off x="10528300" y="517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82321</xdr:rowOff>
    </xdr:from>
    <xdr:to>
      <xdr:col>55</xdr:col>
      <xdr:colOff>88900</xdr:colOff>
      <xdr:row>31</xdr:row>
      <xdr:rowOff>82321</xdr:rowOff>
    </xdr:to>
    <xdr:cxnSp macro="">
      <xdr:nvCxnSpPr>
        <xdr:cNvPr id="294" name="直線コネクタ 293"/>
        <xdr:cNvCxnSpPr/>
      </xdr:nvCxnSpPr>
      <xdr:spPr>
        <a:xfrm>
          <a:off x="10388600" y="539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167589</xdr:rowOff>
    </xdr:from>
    <xdr:to>
      <xdr:col>55</xdr:col>
      <xdr:colOff>0</xdr:colOff>
      <xdr:row>38</xdr:row>
      <xdr:rowOff>29287</xdr:rowOff>
    </xdr:to>
    <xdr:cxnSp macro="">
      <xdr:nvCxnSpPr>
        <xdr:cNvPr id="295" name="直線コネクタ 294"/>
        <xdr:cNvCxnSpPr/>
      </xdr:nvCxnSpPr>
      <xdr:spPr>
        <a:xfrm>
          <a:off x="9639300" y="6511239"/>
          <a:ext cx="838200" cy="33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35425</xdr:rowOff>
    </xdr:from>
    <xdr:ext cx="469744" cy="259045"/>
    <xdr:sp macro="" textlink="">
      <xdr:nvSpPr>
        <xdr:cNvPr id="296" name="労働費平均値テキスト"/>
        <xdr:cNvSpPr txBox="1"/>
      </xdr:nvSpPr>
      <xdr:spPr>
        <a:xfrm>
          <a:off x="10528300" y="62076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12548</xdr:rowOff>
    </xdr:from>
    <xdr:to>
      <xdr:col>55</xdr:col>
      <xdr:colOff>50800</xdr:colOff>
      <xdr:row>37</xdr:row>
      <xdr:rowOff>114148</xdr:rowOff>
    </xdr:to>
    <xdr:sp macro="" textlink="">
      <xdr:nvSpPr>
        <xdr:cNvPr id="297" name="フローチャート: 判断 296"/>
        <xdr:cNvSpPr/>
      </xdr:nvSpPr>
      <xdr:spPr>
        <a:xfrm>
          <a:off x="10426700" y="635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167589</xdr:rowOff>
    </xdr:from>
    <xdr:to>
      <xdr:col>50</xdr:col>
      <xdr:colOff>114300</xdr:colOff>
      <xdr:row>38</xdr:row>
      <xdr:rowOff>59004</xdr:rowOff>
    </xdr:to>
    <xdr:cxnSp macro="">
      <xdr:nvCxnSpPr>
        <xdr:cNvPr id="298" name="直線コネクタ 297"/>
        <xdr:cNvCxnSpPr/>
      </xdr:nvCxnSpPr>
      <xdr:spPr>
        <a:xfrm flipV="1">
          <a:off x="8750300" y="6511239"/>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25807</xdr:rowOff>
    </xdr:from>
    <xdr:to>
      <xdr:col>50</xdr:col>
      <xdr:colOff>165100</xdr:colOff>
      <xdr:row>37</xdr:row>
      <xdr:rowOff>127407</xdr:rowOff>
    </xdr:to>
    <xdr:sp macro="" textlink="">
      <xdr:nvSpPr>
        <xdr:cNvPr id="299" name="フローチャート: 判断 298"/>
        <xdr:cNvSpPr/>
      </xdr:nvSpPr>
      <xdr:spPr>
        <a:xfrm>
          <a:off x="9588500" y="636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143934</xdr:rowOff>
    </xdr:from>
    <xdr:ext cx="469744" cy="259045"/>
    <xdr:sp macro="" textlink="">
      <xdr:nvSpPr>
        <xdr:cNvPr id="300" name="テキスト ボックス 299"/>
        <xdr:cNvSpPr txBox="1"/>
      </xdr:nvSpPr>
      <xdr:spPr>
        <a:xfrm>
          <a:off x="9404428" y="614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59004</xdr:rowOff>
    </xdr:from>
    <xdr:to>
      <xdr:col>45</xdr:col>
      <xdr:colOff>177800</xdr:colOff>
      <xdr:row>38</xdr:row>
      <xdr:rowOff>116611</xdr:rowOff>
    </xdr:to>
    <xdr:cxnSp macro="">
      <xdr:nvCxnSpPr>
        <xdr:cNvPr id="301" name="直線コネクタ 300"/>
        <xdr:cNvCxnSpPr/>
      </xdr:nvCxnSpPr>
      <xdr:spPr>
        <a:xfrm flipV="1">
          <a:off x="7861300" y="6574104"/>
          <a:ext cx="889000" cy="5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13691</xdr:rowOff>
    </xdr:from>
    <xdr:to>
      <xdr:col>46</xdr:col>
      <xdr:colOff>38100</xdr:colOff>
      <xdr:row>37</xdr:row>
      <xdr:rowOff>115291</xdr:rowOff>
    </xdr:to>
    <xdr:sp macro="" textlink="">
      <xdr:nvSpPr>
        <xdr:cNvPr id="302" name="フローチャート: 判断 301"/>
        <xdr:cNvSpPr/>
      </xdr:nvSpPr>
      <xdr:spPr>
        <a:xfrm>
          <a:off x="8699500" y="63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131818</xdr:rowOff>
    </xdr:from>
    <xdr:ext cx="469744" cy="259045"/>
    <xdr:sp macro="" textlink="">
      <xdr:nvSpPr>
        <xdr:cNvPr id="303" name="テキスト ボックス 302"/>
        <xdr:cNvSpPr txBox="1"/>
      </xdr:nvSpPr>
      <xdr:spPr>
        <a:xfrm>
          <a:off x="8515428" y="6132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116611</xdr:rowOff>
    </xdr:from>
    <xdr:to>
      <xdr:col>41</xdr:col>
      <xdr:colOff>50800</xdr:colOff>
      <xdr:row>38</xdr:row>
      <xdr:rowOff>129870</xdr:rowOff>
    </xdr:to>
    <xdr:cxnSp macro="">
      <xdr:nvCxnSpPr>
        <xdr:cNvPr id="304" name="直線コネクタ 303"/>
        <xdr:cNvCxnSpPr/>
      </xdr:nvCxnSpPr>
      <xdr:spPr>
        <a:xfrm flipV="1">
          <a:off x="6972300" y="6631711"/>
          <a:ext cx="8890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157709</xdr:rowOff>
    </xdr:from>
    <xdr:to>
      <xdr:col>41</xdr:col>
      <xdr:colOff>101600</xdr:colOff>
      <xdr:row>37</xdr:row>
      <xdr:rowOff>87859</xdr:rowOff>
    </xdr:to>
    <xdr:sp macro="" textlink="">
      <xdr:nvSpPr>
        <xdr:cNvPr id="305" name="フローチャート: 判断 304"/>
        <xdr:cNvSpPr/>
      </xdr:nvSpPr>
      <xdr:spPr>
        <a:xfrm>
          <a:off x="7810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104386</xdr:rowOff>
    </xdr:from>
    <xdr:ext cx="469744" cy="259045"/>
    <xdr:sp macro="" textlink="">
      <xdr:nvSpPr>
        <xdr:cNvPr id="306" name="テキスト ボックス 305"/>
        <xdr:cNvSpPr txBox="1"/>
      </xdr:nvSpPr>
      <xdr:spPr>
        <a:xfrm>
          <a:off x="7626428" y="610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156794</xdr:rowOff>
    </xdr:from>
    <xdr:to>
      <xdr:col>36</xdr:col>
      <xdr:colOff>165100</xdr:colOff>
      <xdr:row>37</xdr:row>
      <xdr:rowOff>86944</xdr:rowOff>
    </xdr:to>
    <xdr:sp macro="" textlink="">
      <xdr:nvSpPr>
        <xdr:cNvPr id="307" name="フローチャート: 判断 306"/>
        <xdr:cNvSpPr/>
      </xdr:nvSpPr>
      <xdr:spPr>
        <a:xfrm>
          <a:off x="6921500" y="632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103471</xdr:rowOff>
    </xdr:from>
    <xdr:ext cx="469744" cy="259045"/>
    <xdr:sp macro="" textlink="">
      <xdr:nvSpPr>
        <xdr:cNvPr id="308" name="テキスト ボックス 307"/>
        <xdr:cNvSpPr txBox="1"/>
      </xdr:nvSpPr>
      <xdr:spPr>
        <a:xfrm>
          <a:off x="6737428" y="610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149936</xdr:rowOff>
    </xdr:from>
    <xdr:to>
      <xdr:col>55</xdr:col>
      <xdr:colOff>50800</xdr:colOff>
      <xdr:row>38</xdr:row>
      <xdr:rowOff>80087</xdr:rowOff>
    </xdr:to>
    <xdr:sp macro="" textlink="">
      <xdr:nvSpPr>
        <xdr:cNvPr id="314" name="楕円 313"/>
        <xdr:cNvSpPr/>
      </xdr:nvSpPr>
      <xdr:spPr>
        <a:xfrm>
          <a:off x="10426700" y="649358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64863</xdr:rowOff>
    </xdr:from>
    <xdr:ext cx="378565" cy="259045"/>
    <xdr:sp macro="" textlink="">
      <xdr:nvSpPr>
        <xdr:cNvPr id="315" name="労働費該当値テキスト"/>
        <xdr:cNvSpPr txBox="1"/>
      </xdr:nvSpPr>
      <xdr:spPr>
        <a:xfrm>
          <a:off x="10528300" y="6408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116789</xdr:rowOff>
    </xdr:from>
    <xdr:to>
      <xdr:col>50</xdr:col>
      <xdr:colOff>165100</xdr:colOff>
      <xdr:row>38</xdr:row>
      <xdr:rowOff>46940</xdr:rowOff>
    </xdr:to>
    <xdr:sp macro="" textlink="">
      <xdr:nvSpPr>
        <xdr:cNvPr id="316" name="楕円 315"/>
        <xdr:cNvSpPr/>
      </xdr:nvSpPr>
      <xdr:spPr>
        <a:xfrm>
          <a:off x="9588500" y="64604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38066</xdr:rowOff>
    </xdr:from>
    <xdr:ext cx="378565" cy="259045"/>
    <xdr:sp macro="" textlink="">
      <xdr:nvSpPr>
        <xdr:cNvPr id="317" name="テキスト ボックス 316"/>
        <xdr:cNvSpPr txBox="1"/>
      </xdr:nvSpPr>
      <xdr:spPr>
        <a:xfrm>
          <a:off x="9450017" y="6553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8204</xdr:rowOff>
    </xdr:from>
    <xdr:to>
      <xdr:col>46</xdr:col>
      <xdr:colOff>38100</xdr:colOff>
      <xdr:row>38</xdr:row>
      <xdr:rowOff>109804</xdr:rowOff>
    </xdr:to>
    <xdr:sp macro="" textlink="">
      <xdr:nvSpPr>
        <xdr:cNvPr id="318" name="楕円 317"/>
        <xdr:cNvSpPr/>
      </xdr:nvSpPr>
      <xdr:spPr>
        <a:xfrm>
          <a:off x="8699500" y="652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100931</xdr:rowOff>
    </xdr:from>
    <xdr:ext cx="378565" cy="259045"/>
    <xdr:sp macro="" textlink="">
      <xdr:nvSpPr>
        <xdr:cNvPr id="319" name="テキスト ボックス 318"/>
        <xdr:cNvSpPr txBox="1"/>
      </xdr:nvSpPr>
      <xdr:spPr>
        <a:xfrm>
          <a:off x="8561017" y="6616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65811</xdr:rowOff>
    </xdr:from>
    <xdr:to>
      <xdr:col>41</xdr:col>
      <xdr:colOff>101600</xdr:colOff>
      <xdr:row>38</xdr:row>
      <xdr:rowOff>167411</xdr:rowOff>
    </xdr:to>
    <xdr:sp macro="" textlink="">
      <xdr:nvSpPr>
        <xdr:cNvPr id="320" name="楕円 319"/>
        <xdr:cNvSpPr/>
      </xdr:nvSpPr>
      <xdr:spPr>
        <a:xfrm>
          <a:off x="7810500" y="658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158538</xdr:rowOff>
    </xdr:from>
    <xdr:ext cx="378565" cy="259045"/>
    <xdr:sp macro="" textlink="">
      <xdr:nvSpPr>
        <xdr:cNvPr id="321" name="テキスト ボックス 320"/>
        <xdr:cNvSpPr txBox="1"/>
      </xdr:nvSpPr>
      <xdr:spPr>
        <a:xfrm>
          <a:off x="7672017" y="6673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79070</xdr:rowOff>
    </xdr:from>
    <xdr:to>
      <xdr:col>36</xdr:col>
      <xdr:colOff>165100</xdr:colOff>
      <xdr:row>39</xdr:row>
      <xdr:rowOff>9220</xdr:rowOff>
    </xdr:to>
    <xdr:sp macro="" textlink="">
      <xdr:nvSpPr>
        <xdr:cNvPr id="322" name="楕円 321"/>
        <xdr:cNvSpPr/>
      </xdr:nvSpPr>
      <xdr:spPr>
        <a:xfrm>
          <a:off x="6921500" y="659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347</xdr:rowOff>
    </xdr:from>
    <xdr:ext cx="313932" cy="259045"/>
    <xdr:sp macro="" textlink="">
      <xdr:nvSpPr>
        <xdr:cNvPr id="323" name="テキスト ボックス 322"/>
        <xdr:cNvSpPr txBox="1"/>
      </xdr:nvSpPr>
      <xdr:spPr>
        <a:xfrm>
          <a:off x="6815333" y="66868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6464</xdr:rowOff>
    </xdr:from>
    <xdr:to>
      <xdr:col>54</xdr:col>
      <xdr:colOff>189865</xdr:colOff>
      <xdr:row>58</xdr:row>
      <xdr:rowOff>159931</xdr:rowOff>
    </xdr:to>
    <xdr:cxnSp macro="">
      <xdr:nvCxnSpPr>
        <xdr:cNvPr id="347" name="直線コネクタ 346"/>
        <xdr:cNvCxnSpPr/>
      </xdr:nvCxnSpPr>
      <xdr:spPr>
        <a:xfrm flipV="1">
          <a:off x="10475595" y="8578964"/>
          <a:ext cx="1270" cy="1525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163758</xdr:rowOff>
    </xdr:from>
    <xdr:ext cx="469744" cy="259045"/>
    <xdr:sp macro="" textlink="">
      <xdr:nvSpPr>
        <xdr:cNvPr id="348" name="農林水産業費最小値テキスト"/>
        <xdr:cNvSpPr txBox="1"/>
      </xdr:nvSpPr>
      <xdr:spPr>
        <a:xfrm>
          <a:off x="10528300" y="1010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159931</xdr:rowOff>
    </xdr:from>
    <xdr:to>
      <xdr:col>55</xdr:col>
      <xdr:colOff>88900</xdr:colOff>
      <xdr:row>58</xdr:row>
      <xdr:rowOff>159931</xdr:rowOff>
    </xdr:to>
    <xdr:cxnSp macro="">
      <xdr:nvCxnSpPr>
        <xdr:cNvPr id="349" name="直線コネクタ 348"/>
        <xdr:cNvCxnSpPr/>
      </xdr:nvCxnSpPr>
      <xdr:spPr>
        <a:xfrm>
          <a:off x="10388600" y="10104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124591</xdr:rowOff>
    </xdr:from>
    <xdr:ext cx="534377" cy="259045"/>
    <xdr:sp macro="" textlink="">
      <xdr:nvSpPr>
        <xdr:cNvPr id="350" name="農林水産業費最大値テキスト"/>
        <xdr:cNvSpPr txBox="1"/>
      </xdr:nvSpPr>
      <xdr:spPr>
        <a:xfrm>
          <a:off x="10528300" y="835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82,994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6464</xdr:rowOff>
    </xdr:from>
    <xdr:to>
      <xdr:col>55</xdr:col>
      <xdr:colOff>88900</xdr:colOff>
      <xdr:row>50</xdr:row>
      <xdr:rowOff>6464</xdr:rowOff>
    </xdr:to>
    <xdr:cxnSp macro="">
      <xdr:nvCxnSpPr>
        <xdr:cNvPr id="351" name="直線コネクタ 350"/>
        <xdr:cNvCxnSpPr/>
      </xdr:nvCxnSpPr>
      <xdr:spPr>
        <a:xfrm>
          <a:off x="10388600" y="857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158407</xdr:rowOff>
    </xdr:from>
    <xdr:to>
      <xdr:col>55</xdr:col>
      <xdr:colOff>0</xdr:colOff>
      <xdr:row>55</xdr:row>
      <xdr:rowOff>133147</xdr:rowOff>
    </xdr:to>
    <xdr:cxnSp macro="">
      <xdr:nvCxnSpPr>
        <xdr:cNvPr id="352" name="直線コネクタ 351"/>
        <xdr:cNvCxnSpPr/>
      </xdr:nvCxnSpPr>
      <xdr:spPr>
        <a:xfrm>
          <a:off x="9639300" y="9416707"/>
          <a:ext cx="838200" cy="146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83576</xdr:rowOff>
    </xdr:from>
    <xdr:ext cx="534377" cy="259045"/>
    <xdr:sp macro="" textlink="">
      <xdr:nvSpPr>
        <xdr:cNvPr id="353" name="農林水産業費平均値テキスト"/>
        <xdr:cNvSpPr txBox="1"/>
      </xdr:nvSpPr>
      <xdr:spPr>
        <a:xfrm>
          <a:off x="10528300" y="96847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105149</xdr:rowOff>
    </xdr:from>
    <xdr:to>
      <xdr:col>55</xdr:col>
      <xdr:colOff>50800</xdr:colOff>
      <xdr:row>57</xdr:row>
      <xdr:rowOff>35299</xdr:rowOff>
    </xdr:to>
    <xdr:sp macro="" textlink="">
      <xdr:nvSpPr>
        <xdr:cNvPr id="354" name="フローチャート: 判断 353"/>
        <xdr:cNvSpPr/>
      </xdr:nvSpPr>
      <xdr:spPr>
        <a:xfrm>
          <a:off x="104267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156273</xdr:rowOff>
    </xdr:from>
    <xdr:to>
      <xdr:col>50</xdr:col>
      <xdr:colOff>114300</xdr:colOff>
      <xdr:row>54</xdr:row>
      <xdr:rowOff>158407</xdr:rowOff>
    </xdr:to>
    <xdr:cxnSp macro="">
      <xdr:nvCxnSpPr>
        <xdr:cNvPr id="355" name="直線コネクタ 354"/>
        <xdr:cNvCxnSpPr/>
      </xdr:nvCxnSpPr>
      <xdr:spPr>
        <a:xfrm>
          <a:off x="8750300" y="9414573"/>
          <a:ext cx="889000" cy="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96291</xdr:rowOff>
    </xdr:from>
    <xdr:to>
      <xdr:col>50</xdr:col>
      <xdr:colOff>165100</xdr:colOff>
      <xdr:row>57</xdr:row>
      <xdr:rowOff>26441</xdr:rowOff>
    </xdr:to>
    <xdr:sp macro="" textlink="">
      <xdr:nvSpPr>
        <xdr:cNvPr id="356" name="フローチャート: 判断 355"/>
        <xdr:cNvSpPr/>
      </xdr:nvSpPr>
      <xdr:spPr>
        <a:xfrm>
          <a:off x="9588500" y="969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17568</xdr:rowOff>
    </xdr:from>
    <xdr:ext cx="534377" cy="259045"/>
    <xdr:sp macro="" textlink="">
      <xdr:nvSpPr>
        <xdr:cNvPr id="357" name="テキスト ボックス 356"/>
        <xdr:cNvSpPr txBox="1"/>
      </xdr:nvSpPr>
      <xdr:spPr>
        <a:xfrm>
          <a:off x="9372111" y="979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102171</xdr:rowOff>
    </xdr:from>
    <xdr:to>
      <xdr:col>45</xdr:col>
      <xdr:colOff>177800</xdr:colOff>
      <xdr:row>54</xdr:row>
      <xdr:rowOff>156273</xdr:rowOff>
    </xdr:to>
    <xdr:cxnSp macro="">
      <xdr:nvCxnSpPr>
        <xdr:cNvPr id="358" name="直線コネクタ 357"/>
        <xdr:cNvCxnSpPr/>
      </xdr:nvCxnSpPr>
      <xdr:spPr>
        <a:xfrm>
          <a:off x="7861300" y="9360471"/>
          <a:ext cx="889000" cy="5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130734</xdr:rowOff>
    </xdr:from>
    <xdr:to>
      <xdr:col>46</xdr:col>
      <xdr:colOff>38100</xdr:colOff>
      <xdr:row>57</xdr:row>
      <xdr:rowOff>60884</xdr:rowOff>
    </xdr:to>
    <xdr:sp macro="" textlink="">
      <xdr:nvSpPr>
        <xdr:cNvPr id="359" name="フローチャート: 判断 358"/>
        <xdr:cNvSpPr/>
      </xdr:nvSpPr>
      <xdr:spPr>
        <a:xfrm>
          <a:off x="8699500" y="973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52011</xdr:rowOff>
    </xdr:from>
    <xdr:ext cx="534377" cy="259045"/>
    <xdr:sp macro="" textlink="">
      <xdr:nvSpPr>
        <xdr:cNvPr id="360" name="テキスト ボックス 359"/>
        <xdr:cNvSpPr txBox="1"/>
      </xdr:nvSpPr>
      <xdr:spPr>
        <a:xfrm>
          <a:off x="8483111" y="982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102171</xdr:rowOff>
    </xdr:from>
    <xdr:to>
      <xdr:col>41</xdr:col>
      <xdr:colOff>50800</xdr:colOff>
      <xdr:row>54</xdr:row>
      <xdr:rowOff>135528</xdr:rowOff>
    </xdr:to>
    <xdr:cxnSp macro="">
      <xdr:nvCxnSpPr>
        <xdr:cNvPr id="361" name="直線コネクタ 360"/>
        <xdr:cNvCxnSpPr/>
      </xdr:nvCxnSpPr>
      <xdr:spPr>
        <a:xfrm flipV="1">
          <a:off x="6972300" y="9360471"/>
          <a:ext cx="889000" cy="3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125343</xdr:rowOff>
    </xdr:from>
    <xdr:to>
      <xdr:col>41</xdr:col>
      <xdr:colOff>101600</xdr:colOff>
      <xdr:row>57</xdr:row>
      <xdr:rowOff>55493</xdr:rowOff>
    </xdr:to>
    <xdr:sp macro="" textlink="">
      <xdr:nvSpPr>
        <xdr:cNvPr id="362" name="フローチャート: 判断 361"/>
        <xdr:cNvSpPr/>
      </xdr:nvSpPr>
      <xdr:spPr>
        <a:xfrm>
          <a:off x="7810500" y="972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46620</xdr:rowOff>
    </xdr:from>
    <xdr:ext cx="534377" cy="259045"/>
    <xdr:sp macro="" textlink="">
      <xdr:nvSpPr>
        <xdr:cNvPr id="363" name="テキスト ボックス 362"/>
        <xdr:cNvSpPr txBox="1"/>
      </xdr:nvSpPr>
      <xdr:spPr>
        <a:xfrm>
          <a:off x="7594111" y="981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131153</xdr:rowOff>
    </xdr:from>
    <xdr:to>
      <xdr:col>36</xdr:col>
      <xdr:colOff>165100</xdr:colOff>
      <xdr:row>57</xdr:row>
      <xdr:rowOff>61303</xdr:rowOff>
    </xdr:to>
    <xdr:sp macro="" textlink="">
      <xdr:nvSpPr>
        <xdr:cNvPr id="364" name="フローチャート: 判断 363"/>
        <xdr:cNvSpPr/>
      </xdr:nvSpPr>
      <xdr:spPr>
        <a:xfrm>
          <a:off x="6921500" y="9732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52430</xdr:rowOff>
    </xdr:from>
    <xdr:ext cx="534377" cy="259045"/>
    <xdr:sp macro="" textlink="">
      <xdr:nvSpPr>
        <xdr:cNvPr id="365" name="テキスト ボックス 364"/>
        <xdr:cNvSpPr txBox="1"/>
      </xdr:nvSpPr>
      <xdr:spPr>
        <a:xfrm>
          <a:off x="6705111" y="982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82347</xdr:rowOff>
    </xdr:from>
    <xdr:to>
      <xdr:col>55</xdr:col>
      <xdr:colOff>50800</xdr:colOff>
      <xdr:row>56</xdr:row>
      <xdr:rowOff>12497</xdr:rowOff>
    </xdr:to>
    <xdr:sp macro="" textlink="">
      <xdr:nvSpPr>
        <xdr:cNvPr id="371" name="楕円 370"/>
        <xdr:cNvSpPr/>
      </xdr:nvSpPr>
      <xdr:spPr>
        <a:xfrm>
          <a:off x="10426700" y="9512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105224</xdr:rowOff>
    </xdr:from>
    <xdr:ext cx="534377" cy="259045"/>
    <xdr:sp macro="" textlink="">
      <xdr:nvSpPr>
        <xdr:cNvPr id="372" name="農林水産業費該当値テキスト"/>
        <xdr:cNvSpPr txBox="1"/>
      </xdr:nvSpPr>
      <xdr:spPr>
        <a:xfrm>
          <a:off x="10528300" y="936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107607</xdr:rowOff>
    </xdr:from>
    <xdr:to>
      <xdr:col>50</xdr:col>
      <xdr:colOff>165100</xdr:colOff>
      <xdr:row>55</xdr:row>
      <xdr:rowOff>37757</xdr:rowOff>
    </xdr:to>
    <xdr:sp macro="" textlink="">
      <xdr:nvSpPr>
        <xdr:cNvPr id="373" name="楕円 372"/>
        <xdr:cNvSpPr/>
      </xdr:nvSpPr>
      <xdr:spPr>
        <a:xfrm>
          <a:off x="9588500" y="936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54284</xdr:rowOff>
    </xdr:from>
    <xdr:ext cx="534377" cy="259045"/>
    <xdr:sp macro="" textlink="">
      <xdr:nvSpPr>
        <xdr:cNvPr id="374" name="テキスト ボックス 373"/>
        <xdr:cNvSpPr txBox="1"/>
      </xdr:nvSpPr>
      <xdr:spPr>
        <a:xfrm>
          <a:off x="9372111" y="9141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105473</xdr:rowOff>
    </xdr:from>
    <xdr:to>
      <xdr:col>46</xdr:col>
      <xdr:colOff>38100</xdr:colOff>
      <xdr:row>55</xdr:row>
      <xdr:rowOff>35623</xdr:rowOff>
    </xdr:to>
    <xdr:sp macro="" textlink="">
      <xdr:nvSpPr>
        <xdr:cNvPr id="375" name="楕円 374"/>
        <xdr:cNvSpPr/>
      </xdr:nvSpPr>
      <xdr:spPr>
        <a:xfrm>
          <a:off x="8699500" y="936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52150</xdr:rowOff>
    </xdr:from>
    <xdr:ext cx="534377" cy="259045"/>
    <xdr:sp macro="" textlink="">
      <xdr:nvSpPr>
        <xdr:cNvPr id="376" name="テキスト ボックス 375"/>
        <xdr:cNvSpPr txBox="1"/>
      </xdr:nvSpPr>
      <xdr:spPr>
        <a:xfrm>
          <a:off x="8483111" y="9139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51371</xdr:rowOff>
    </xdr:from>
    <xdr:to>
      <xdr:col>41</xdr:col>
      <xdr:colOff>101600</xdr:colOff>
      <xdr:row>54</xdr:row>
      <xdr:rowOff>152971</xdr:rowOff>
    </xdr:to>
    <xdr:sp macro="" textlink="">
      <xdr:nvSpPr>
        <xdr:cNvPr id="377" name="楕円 376"/>
        <xdr:cNvSpPr/>
      </xdr:nvSpPr>
      <xdr:spPr>
        <a:xfrm>
          <a:off x="7810500" y="930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169498</xdr:rowOff>
    </xdr:from>
    <xdr:ext cx="534377" cy="259045"/>
    <xdr:sp macro="" textlink="">
      <xdr:nvSpPr>
        <xdr:cNvPr id="378" name="テキスト ボックス 377"/>
        <xdr:cNvSpPr txBox="1"/>
      </xdr:nvSpPr>
      <xdr:spPr>
        <a:xfrm>
          <a:off x="7594111" y="908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84728</xdr:rowOff>
    </xdr:from>
    <xdr:to>
      <xdr:col>36</xdr:col>
      <xdr:colOff>165100</xdr:colOff>
      <xdr:row>55</xdr:row>
      <xdr:rowOff>14878</xdr:rowOff>
    </xdr:to>
    <xdr:sp macro="" textlink="">
      <xdr:nvSpPr>
        <xdr:cNvPr id="379" name="楕円 378"/>
        <xdr:cNvSpPr/>
      </xdr:nvSpPr>
      <xdr:spPr>
        <a:xfrm>
          <a:off x="6921500" y="934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31405</xdr:rowOff>
    </xdr:from>
    <xdr:ext cx="534377" cy="259045"/>
    <xdr:sp macro="" textlink="">
      <xdr:nvSpPr>
        <xdr:cNvPr id="380" name="テキスト ボックス 379"/>
        <xdr:cNvSpPr txBox="1"/>
      </xdr:nvSpPr>
      <xdr:spPr>
        <a:xfrm>
          <a:off x="6705111" y="9118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169208</xdr:rowOff>
    </xdr:from>
    <xdr:to>
      <xdr:col>54</xdr:col>
      <xdr:colOff>189865</xdr:colOff>
      <xdr:row>78</xdr:row>
      <xdr:rowOff>163379</xdr:rowOff>
    </xdr:to>
    <xdr:cxnSp macro="">
      <xdr:nvCxnSpPr>
        <xdr:cNvPr id="404" name="直線コネクタ 403"/>
        <xdr:cNvCxnSpPr/>
      </xdr:nvCxnSpPr>
      <xdr:spPr>
        <a:xfrm flipV="1">
          <a:off x="10475595" y="11999258"/>
          <a:ext cx="1270" cy="1537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167206</xdr:rowOff>
    </xdr:from>
    <xdr:ext cx="469744" cy="259045"/>
    <xdr:sp macro="" textlink="">
      <xdr:nvSpPr>
        <xdr:cNvPr id="405" name="商工費最小値テキスト"/>
        <xdr:cNvSpPr txBox="1"/>
      </xdr:nvSpPr>
      <xdr:spPr>
        <a:xfrm>
          <a:off x="10528300" y="13540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163379</xdr:rowOff>
    </xdr:from>
    <xdr:to>
      <xdr:col>55</xdr:col>
      <xdr:colOff>88900</xdr:colOff>
      <xdr:row>78</xdr:row>
      <xdr:rowOff>163379</xdr:rowOff>
    </xdr:to>
    <xdr:cxnSp macro="">
      <xdr:nvCxnSpPr>
        <xdr:cNvPr id="406" name="直線コネクタ 405"/>
        <xdr:cNvCxnSpPr/>
      </xdr:nvCxnSpPr>
      <xdr:spPr>
        <a:xfrm>
          <a:off x="10388600" y="13536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115885</xdr:rowOff>
    </xdr:from>
    <xdr:ext cx="534377" cy="259045"/>
    <xdr:sp macro="" textlink="">
      <xdr:nvSpPr>
        <xdr:cNvPr id="407" name="商工費最大値テキスト"/>
        <xdr:cNvSpPr txBox="1"/>
      </xdr:nvSpPr>
      <xdr:spPr>
        <a:xfrm>
          <a:off x="10528300" y="1177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83,451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169208</xdr:rowOff>
    </xdr:from>
    <xdr:to>
      <xdr:col>55</xdr:col>
      <xdr:colOff>88900</xdr:colOff>
      <xdr:row>69</xdr:row>
      <xdr:rowOff>169208</xdr:rowOff>
    </xdr:to>
    <xdr:cxnSp macro="">
      <xdr:nvCxnSpPr>
        <xdr:cNvPr id="408" name="直線コネクタ 407"/>
        <xdr:cNvCxnSpPr/>
      </xdr:nvCxnSpPr>
      <xdr:spPr>
        <a:xfrm>
          <a:off x="10388600" y="11999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106514</xdr:rowOff>
    </xdr:from>
    <xdr:to>
      <xdr:col>55</xdr:col>
      <xdr:colOff>0</xdr:colOff>
      <xdr:row>76</xdr:row>
      <xdr:rowOff>121259</xdr:rowOff>
    </xdr:to>
    <xdr:cxnSp macro="">
      <xdr:nvCxnSpPr>
        <xdr:cNvPr id="409" name="直線コネクタ 408"/>
        <xdr:cNvCxnSpPr/>
      </xdr:nvCxnSpPr>
      <xdr:spPr>
        <a:xfrm flipV="1">
          <a:off x="9639300" y="13136714"/>
          <a:ext cx="838200" cy="1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50658</xdr:rowOff>
    </xdr:from>
    <xdr:ext cx="534377" cy="259045"/>
    <xdr:sp macro="" textlink="">
      <xdr:nvSpPr>
        <xdr:cNvPr id="410" name="商工費平均値テキスト"/>
        <xdr:cNvSpPr txBox="1"/>
      </xdr:nvSpPr>
      <xdr:spPr>
        <a:xfrm>
          <a:off x="10528300" y="13080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72231</xdr:rowOff>
    </xdr:from>
    <xdr:to>
      <xdr:col>55</xdr:col>
      <xdr:colOff>50800</xdr:colOff>
      <xdr:row>77</xdr:row>
      <xdr:rowOff>2381</xdr:rowOff>
    </xdr:to>
    <xdr:sp macro="" textlink="">
      <xdr:nvSpPr>
        <xdr:cNvPr id="411" name="フローチャート: 判断 410"/>
        <xdr:cNvSpPr/>
      </xdr:nvSpPr>
      <xdr:spPr>
        <a:xfrm>
          <a:off x="10426700" y="1310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121259</xdr:rowOff>
    </xdr:from>
    <xdr:to>
      <xdr:col>50</xdr:col>
      <xdr:colOff>114300</xdr:colOff>
      <xdr:row>76</xdr:row>
      <xdr:rowOff>152691</xdr:rowOff>
    </xdr:to>
    <xdr:cxnSp macro="">
      <xdr:nvCxnSpPr>
        <xdr:cNvPr id="412" name="直線コネクタ 411"/>
        <xdr:cNvCxnSpPr/>
      </xdr:nvCxnSpPr>
      <xdr:spPr>
        <a:xfrm flipV="1">
          <a:off x="8750300" y="13151459"/>
          <a:ext cx="889000" cy="3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52019</xdr:rowOff>
    </xdr:from>
    <xdr:to>
      <xdr:col>50</xdr:col>
      <xdr:colOff>165100</xdr:colOff>
      <xdr:row>77</xdr:row>
      <xdr:rowOff>153619</xdr:rowOff>
    </xdr:to>
    <xdr:sp macro="" textlink="">
      <xdr:nvSpPr>
        <xdr:cNvPr id="413" name="フローチャート: 判断 412"/>
        <xdr:cNvSpPr/>
      </xdr:nvSpPr>
      <xdr:spPr>
        <a:xfrm>
          <a:off x="9588500" y="1325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144746</xdr:rowOff>
    </xdr:from>
    <xdr:ext cx="534377" cy="259045"/>
    <xdr:sp macro="" textlink="">
      <xdr:nvSpPr>
        <xdr:cNvPr id="414" name="テキスト ボックス 413"/>
        <xdr:cNvSpPr txBox="1"/>
      </xdr:nvSpPr>
      <xdr:spPr>
        <a:xfrm>
          <a:off x="9372111" y="1334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152691</xdr:rowOff>
    </xdr:from>
    <xdr:to>
      <xdr:col>45</xdr:col>
      <xdr:colOff>177800</xdr:colOff>
      <xdr:row>77</xdr:row>
      <xdr:rowOff>12103</xdr:rowOff>
    </xdr:to>
    <xdr:cxnSp macro="">
      <xdr:nvCxnSpPr>
        <xdr:cNvPr id="415" name="直線コネクタ 414"/>
        <xdr:cNvCxnSpPr/>
      </xdr:nvCxnSpPr>
      <xdr:spPr>
        <a:xfrm flipV="1">
          <a:off x="7861300" y="13182891"/>
          <a:ext cx="889000" cy="30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70211</xdr:rowOff>
    </xdr:from>
    <xdr:to>
      <xdr:col>46</xdr:col>
      <xdr:colOff>38100</xdr:colOff>
      <xdr:row>78</xdr:row>
      <xdr:rowOff>361</xdr:rowOff>
    </xdr:to>
    <xdr:sp macro="" textlink="">
      <xdr:nvSpPr>
        <xdr:cNvPr id="416" name="フローチャート: 判断 415"/>
        <xdr:cNvSpPr/>
      </xdr:nvSpPr>
      <xdr:spPr>
        <a:xfrm>
          <a:off x="8699500" y="1327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162938</xdr:rowOff>
    </xdr:from>
    <xdr:ext cx="534377" cy="259045"/>
    <xdr:sp macro="" textlink="">
      <xdr:nvSpPr>
        <xdr:cNvPr id="417" name="テキスト ボックス 416"/>
        <xdr:cNvSpPr txBox="1"/>
      </xdr:nvSpPr>
      <xdr:spPr>
        <a:xfrm>
          <a:off x="8483111" y="1336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12103</xdr:rowOff>
    </xdr:from>
    <xdr:to>
      <xdr:col>41</xdr:col>
      <xdr:colOff>50800</xdr:colOff>
      <xdr:row>77</xdr:row>
      <xdr:rowOff>16847</xdr:rowOff>
    </xdr:to>
    <xdr:cxnSp macro="">
      <xdr:nvCxnSpPr>
        <xdr:cNvPr id="418" name="直線コネクタ 417"/>
        <xdr:cNvCxnSpPr/>
      </xdr:nvCxnSpPr>
      <xdr:spPr>
        <a:xfrm flipV="1">
          <a:off x="6972300" y="13213753"/>
          <a:ext cx="889000" cy="4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38151</xdr:rowOff>
    </xdr:from>
    <xdr:to>
      <xdr:col>41</xdr:col>
      <xdr:colOff>101600</xdr:colOff>
      <xdr:row>77</xdr:row>
      <xdr:rowOff>139751</xdr:rowOff>
    </xdr:to>
    <xdr:sp macro="" textlink="">
      <xdr:nvSpPr>
        <xdr:cNvPr id="419" name="フローチャート: 判断 418"/>
        <xdr:cNvSpPr/>
      </xdr:nvSpPr>
      <xdr:spPr>
        <a:xfrm>
          <a:off x="7810500" y="13239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130878</xdr:rowOff>
    </xdr:from>
    <xdr:ext cx="534377" cy="259045"/>
    <xdr:sp macro="" textlink="">
      <xdr:nvSpPr>
        <xdr:cNvPr id="420" name="テキスト ボックス 419"/>
        <xdr:cNvSpPr txBox="1"/>
      </xdr:nvSpPr>
      <xdr:spPr>
        <a:xfrm>
          <a:off x="7594111" y="1333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48400</xdr:rowOff>
    </xdr:from>
    <xdr:to>
      <xdr:col>36</xdr:col>
      <xdr:colOff>165100</xdr:colOff>
      <xdr:row>77</xdr:row>
      <xdr:rowOff>150000</xdr:rowOff>
    </xdr:to>
    <xdr:sp macro="" textlink="">
      <xdr:nvSpPr>
        <xdr:cNvPr id="421" name="フローチャート: 判断 420"/>
        <xdr:cNvSpPr/>
      </xdr:nvSpPr>
      <xdr:spPr>
        <a:xfrm>
          <a:off x="6921500" y="132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141127</xdr:rowOff>
    </xdr:from>
    <xdr:ext cx="534377" cy="259045"/>
    <xdr:sp macro="" textlink="">
      <xdr:nvSpPr>
        <xdr:cNvPr id="422" name="テキスト ボックス 421"/>
        <xdr:cNvSpPr txBox="1"/>
      </xdr:nvSpPr>
      <xdr:spPr>
        <a:xfrm>
          <a:off x="6705111" y="1334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55714</xdr:rowOff>
    </xdr:from>
    <xdr:to>
      <xdr:col>55</xdr:col>
      <xdr:colOff>50800</xdr:colOff>
      <xdr:row>76</xdr:row>
      <xdr:rowOff>157314</xdr:rowOff>
    </xdr:to>
    <xdr:sp macro="" textlink="">
      <xdr:nvSpPr>
        <xdr:cNvPr id="428" name="楕円 427"/>
        <xdr:cNvSpPr/>
      </xdr:nvSpPr>
      <xdr:spPr>
        <a:xfrm>
          <a:off x="10426700" y="1308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78592</xdr:rowOff>
    </xdr:from>
    <xdr:ext cx="534377" cy="259045"/>
    <xdr:sp macro="" textlink="">
      <xdr:nvSpPr>
        <xdr:cNvPr id="429" name="商工費該当値テキスト"/>
        <xdr:cNvSpPr txBox="1"/>
      </xdr:nvSpPr>
      <xdr:spPr>
        <a:xfrm>
          <a:off x="10528300" y="12937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70459</xdr:rowOff>
    </xdr:from>
    <xdr:to>
      <xdr:col>50</xdr:col>
      <xdr:colOff>165100</xdr:colOff>
      <xdr:row>77</xdr:row>
      <xdr:rowOff>609</xdr:rowOff>
    </xdr:to>
    <xdr:sp macro="" textlink="">
      <xdr:nvSpPr>
        <xdr:cNvPr id="430" name="楕円 429"/>
        <xdr:cNvSpPr/>
      </xdr:nvSpPr>
      <xdr:spPr>
        <a:xfrm>
          <a:off x="9588500" y="1310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17136</xdr:rowOff>
    </xdr:from>
    <xdr:ext cx="534377" cy="259045"/>
    <xdr:sp macro="" textlink="">
      <xdr:nvSpPr>
        <xdr:cNvPr id="431" name="テキスト ボックス 430"/>
        <xdr:cNvSpPr txBox="1"/>
      </xdr:nvSpPr>
      <xdr:spPr>
        <a:xfrm>
          <a:off x="9372111" y="1287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101891</xdr:rowOff>
    </xdr:from>
    <xdr:to>
      <xdr:col>46</xdr:col>
      <xdr:colOff>38100</xdr:colOff>
      <xdr:row>77</xdr:row>
      <xdr:rowOff>32041</xdr:rowOff>
    </xdr:to>
    <xdr:sp macro="" textlink="">
      <xdr:nvSpPr>
        <xdr:cNvPr id="432" name="楕円 431"/>
        <xdr:cNvSpPr/>
      </xdr:nvSpPr>
      <xdr:spPr>
        <a:xfrm>
          <a:off x="8699500" y="13132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48569</xdr:rowOff>
    </xdr:from>
    <xdr:ext cx="534377" cy="259045"/>
    <xdr:sp macro="" textlink="">
      <xdr:nvSpPr>
        <xdr:cNvPr id="433" name="テキスト ボックス 432"/>
        <xdr:cNvSpPr txBox="1"/>
      </xdr:nvSpPr>
      <xdr:spPr>
        <a:xfrm>
          <a:off x="8483111" y="1290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132753</xdr:rowOff>
    </xdr:from>
    <xdr:to>
      <xdr:col>41</xdr:col>
      <xdr:colOff>101600</xdr:colOff>
      <xdr:row>77</xdr:row>
      <xdr:rowOff>62903</xdr:rowOff>
    </xdr:to>
    <xdr:sp macro="" textlink="">
      <xdr:nvSpPr>
        <xdr:cNvPr id="434" name="楕円 433"/>
        <xdr:cNvSpPr/>
      </xdr:nvSpPr>
      <xdr:spPr>
        <a:xfrm>
          <a:off x="7810500" y="1316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79430</xdr:rowOff>
    </xdr:from>
    <xdr:ext cx="534377" cy="259045"/>
    <xdr:sp macro="" textlink="">
      <xdr:nvSpPr>
        <xdr:cNvPr id="435" name="テキスト ボックス 434"/>
        <xdr:cNvSpPr txBox="1"/>
      </xdr:nvSpPr>
      <xdr:spPr>
        <a:xfrm>
          <a:off x="7594111" y="12938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137497</xdr:rowOff>
    </xdr:from>
    <xdr:to>
      <xdr:col>36</xdr:col>
      <xdr:colOff>165100</xdr:colOff>
      <xdr:row>77</xdr:row>
      <xdr:rowOff>67647</xdr:rowOff>
    </xdr:to>
    <xdr:sp macro="" textlink="">
      <xdr:nvSpPr>
        <xdr:cNvPr id="436" name="楕円 435"/>
        <xdr:cNvSpPr/>
      </xdr:nvSpPr>
      <xdr:spPr>
        <a:xfrm>
          <a:off x="6921500" y="1316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84173</xdr:rowOff>
    </xdr:from>
    <xdr:ext cx="534377" cy="259045"/>
    <xdr:sp macro="" textlink="">
      <xdr:nvSpPr>
        <xdr:cNvPr id="437" name="テキスト ボックス 436"/>
        <xdr:cNvSpPr txBox="1"/>
      </xdr:nvSpPr>
      <xdr:spPr>
        <a:xfrm>
          <a:off x="6705111" y="1294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9" name="直線コネクタ 44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0" name="テキスト ボックス 449"/>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1" name="直線コネクタ 45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2" name="テキスト ボックス 451"/>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3" name="直線コネクタ 45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4" name="テキスト ボックス 453"/>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5" name="直線コネクタ 45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6" name="テキスト ボックス 455"/>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7" name="直線コネクタ 45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8" name="テキスト ボックス 457"/>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9" name="直線コネクタ 45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0" name="テキスト ボックス 459"/>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44166</xdr:rowOff>
    </xdr:from>
    <xdr:to>
      <xdr:col>54</xdr:col>
      <xdr:colOff>189865</xdr:colOff>
      <xdr:row>100</xdr:row>
      <xdr:rowOff>1299</xdr:rowOff>
    </xdr:to>
    <xdr:cxnSp macro="">
      <xdr:nvCxnSpPr>
        <xdr:cNvPr id="464" name="直線コネクタ 463"/>
        <xdr:cNvCxnSpPr/>
      </xdr:nvCxnSpPr>
      <xdr:spPr>
        <a:xfrm flipV="1">
          <a:off x="10475595" y="15646116"/>
          <a:ext cx="1270" cy="1500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100</xdr:row>
      <xdr:rowOff>5126</xdr:rowOff>
    </xdr:from>
    <xdr:ext cx="534377" cy="259045"/>
    <xdr:sp macro="" textlink="">
      <xdr:nvSpPr>
        <xdr:cNvPr id="465" name="土木費最小値テキスト"/>
        <xdr:cNvSpPr txBox="1"/>
      </xdr:nvSpPr>
      <xdr:spPr>
        <a:xfrm>
          <a:off x="10528300" y="1715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1299</xdr:rowOff>
    </xdr:from>
    <xdr:to>
      <xdr:col>55</xdr:col>
      <xdr:colOff>88900</xdr:colOff>
      <xdr:row>100</xdr:row>
      <xdr:rowOff>1299</xdr:rowOff>
    </xdr:to>
    <xdr:cxnSp macro="">
      <xdr:nvCxnSpPr>
        <xdr:cNvPr id="466" name="直線コネクタ 465"/>
        <xdr:cNvCxnSpPr/>
      </xdr:nvCxnSpPr>
      <xdr:spPr>
        <a:xfrm>
          <a:off x="10388600" y="17146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162293</xdr:rowOff>
    </xdr:from>
    <xdr:ext cx="599010" cy="259045"/>
    <xdr:sp macro="" textlink="">
      <xdr:nvSpPr>
        <xdr:cNvPr id="467" name="土木費最大値テキスト"/>
        <xdr:cNvSpPr txBox="1"/>
      </xdr:nvSpPr>
      <xdr:spPr>
        <a:xfrm>
          <a:off x="10528300" y="15421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161,026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44166</xdr:rowOff>
    </xdr:from>
    <xdr:to>
      <xdr:col>55</xdr:col>
      <xdr:colOff>88900</xdr:colOff>
      <xdr:row>91</xdr:row>
      <xdr:rowOff>44166</xdr:rowOff>
    </xdr:to>
    <xdr:cxnSp macro="">
      <xdr:nvCxnSpPr>
        <xdr:cNvPr id="468" name="直線コネクタ 467"/>
        <xdr:cNvCxnSpPr/>
      </xdr:nvCxnSpPr>
      <xdr:spPr>
        <a:xfrm>
          <a:off x="10388600" y="1564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152045</xdr:rowOff>
    </xdr:from>
    <xdr:to>
      <xdr:col>55</xdr:col>
      <xdr:colOff>0</xdr:colOff>
      <xdr:row>98</xdr:row>
      <xdr:rowOff>100065</xdr:rowOff>
    </xdr:to>
    <xdr:cxnSp macro="">
      <xdr:nvCxnSpPr>
        <xdr:cNvPr id="469" name="直線コネクタ 468"/>
        <xdr:cNvCxnSpPr/>
      </xdr:nvCxnSpPr>
      <xdr:spPr>
        <a:xfrm flipV="1">
          <a:off x="9639300" y="16611245"/>
          <a:ext cx="838200" cy="290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34779</xdr:rowOff>
    </xdr:from>
    <xdr:ext cx="534377" cy="259045"/>
    <xdr:sp macro="" textlink="">
      <xdr:nvSpPr>
        <xdr:cNvPr id="470" name="土木費平均値テキスト"/>
        <xdr:cNvSpPr txBox="1"/>
      </xdr:nvSpPr>
      <xdr:spPr>
        <a:xfrm>
          <a:off x="10528300" y="16665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56352</xdr:rowOff>
    </xdr:from>
    <xdr:to>
      <xdr:col>55</xdr:col>
      <xdr:colOff>50800</xdr:colOff>
      <xdr:row>97</xdr:row>
      <xdr:rowOff>157952</xdr:rowOff>
    </xdr:to>
    <xdr:sp macro="" textlink="">
      <xdr:nvSpPr>
        <xdr:cNvPr id="471" name="フローチャート: 判断 470"/>
        <xdr:cNvSpPr/>
      </xdr:nvSpPr>
      <xdr:spPr>
        <a:xfrm>
          <a:off x="10426700" y="1668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104986</xdr:rowOff>
    </xdr:from>
    <xdr:to>
      <xdr:col>50</xdr:col>
      <xdr:colOff>114300</xdr:colOff>
      <xdr:row>98</xdr:row>
      <xdr:rowOff>100065</xdr:rowOff>
    </xdr:to>
    <xdr:cxnSp macro="">
      <xdr:nvCxnSpPr>
        <xdr:cNvPr id="472" name="直線コネクタ 471"/>
        <xdr:cNvCxnSpPr/>
      </xdr:nvCxnSpPr>
      <xdr:spPr>
        <a:xfrm>
          <a:off x="8750300" y="16735636"/>
          <a:ext cx="889000" cy="166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155694</xdr:rowOff>
    </xdr:from>
    <xdr:to>
      <xdr:col>50</xdr:col>
      <xdr:colOff>165100</xdr:colOff>
      <xdr:row>98</xdr:row>
      <xdr:rowOff>85844</xdr:rowOff>
    </xdr:to>
    <xdr:sp macro="" textlink="">
      <xdr:nvSpPr>
        <xdr:cNvPr id="473" name="フローチャート: 判断 472"/>
        <xdr:cNvSpPr/>
      </xdr:nvSpPr>
      <xdr:spPr>
        <a:xfrm>
          <a:off x="9588500" y="1678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102371</xdr:rowOff>
    </xdr:from>
    <xdr:ext cx="534377" cy="259045"/>
    <xdr:sp macro="" textlink="">
      <xdr:nvSpPr>
        <xdr:cNvPr id="474" name="テキスト ボックス 473"/>
        <xdr:cNvSpPr txBox="1"/>
      </xdr:nvSpPr>
      <xdr:spPr>
        <a:xfrm>
          <a:off x="9372111" y="1656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77096</xdr:rowOff>
    </xdr:from>
    <xdr:to>
      <xdr:col>45</xdr:col>
      <xdr:colOff>177800</xdr:colOff>
      <xdr:row>97</xdr:row>
      <xdr:rowOff>104986</xdr:rowOff>
    </xdr:to>
    <xdr:cxnSp macro="">
      <xdr:nvCxnSpPr>
        <xdr:cNvPr id="475" name="直線コネクタ 474"/>
        <xdr:cNvCxnSpPr/>
      </xdr:nvCxnSpPr>
      <xdr:spPr>
        <a:xfrm>
          <a:off x="7861300" y="16707746"/>
          <a:ext cx="889000" cy="27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126020</xdr:rowOff>
    </xdr:from>
    <xdr:to>
      <xdr:col>46</xdr:col>
      <xdr:colOff>38100</xdr:colOff>
      <xdr:row>98</xdr:row>
      <xdr:rowOff>56170</xdr:rowOff>
    </xdr:to>
    <xdr:sp macro="" textlink="">
      <xdr:nvSpPr>
        <xdr:cNvPr id="476" name="フローチャート: 判断 475"/>
        <xdr:cNvSpPr/>
      </xdr:nvSpPr>
      <xdr:spPr>
        <a:xfrm>
          <a:off x="8699500" y="1675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47297</xdr:rowOff>
    </xdr:from>
    <xdr:ext cx="534377" cy="259045"/>
    <xdr:sp macro="" textlink="">
      <xdr:nvSpPr>
        <xdr:cNvPr id="477" name="テキスト ボックス 476"/>
        <xdr:cNvSpPr txBox="1"/>
      </xdr:nvSpPr>
      <xdr:spPr>
        <a:xfrm>
          <a:off x="8483111" y="1684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77096</xdr:rowOff>
    </xdr:from>
    <xdr:to>
      <xdr:col>41</xdr:col>
      <xdr:colOff>50800</xdr:colOff>
      <xdr:row>98</xdr:row>
      <xdr:rowOff>7200</xdr:rowOff>
    </xdr:to>
    <xdr:cxnSp macro="">
      <xdr:nvCxnSpPr>
        <xdr:cNvPr id="478" name="直線コネクタ 477"/>
        <xdr:cNvCxnSpPr/>
      </xdr:nvCxnSpPr>
      <xdr:spPr>
        <a:xfrm flipV="1">
          <a:off x="6972300" y="16707746"/>
          <a:ext cx="889000" cy="10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92362</xdr:rowOff>
    </xdr:from>
    <xdr:to>
      <xdr:col>41</xdr:col>
      <xdr:colOff>101600</xdr:colOff>
      <xdr:row>98</xdr:row>
      <xdr:rowOff>22512</xdr:rowOff>
    </xdr:to>
    <xdr:sp macro="" textlink="">
      <xdr:nvSpPr>
        <xdr:cNvPr id="479" name="フローチャート: 判断 478"/>
        <xdr:cNvSpPr/>
      </xdr:nvSpPr>
      <xdr:spPr>
        <a:xfrm>
          <a:off x="7810500" y="167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13639</xdr:rowOff>
    </xdr:from>
    <xdr:ext cx="534377" cy="259045"/>
    <xdr:sp macro="" textlink="">
      <xdr:nvSpPr>
        <xdr:cNvPr id="480" name="テキスト ボックス 479"/>
        <xdr:cNvSpPr txBox="1"/>
      </xdr:nvSpPr>
      <xdr:spPr>
        <a:xfrm>
          <a:off x="7594111" y="1681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159809</xdr:rowOff>
    </xdr:from>
    <xdr:to>
      <xdr:col>36</xdr:col>
      <xdr:colOff>165100</xdr:colOff>
      <xdr:row>98</xdr:row>
      <xdr:rowOff>89959</xdr:rowOff>
    </xdr:to>
    <xdr:sp macro="" textlink="">
      <xdr:nvSpPr>
        <xdr:cNvPr id="481" name="フローチャート: 判断 480"/>
        <xdr:cNvSpPr/>
      </xdr:nvSpPr>
      <xdr:spPr>
        <a:xfrm>
          <a:off x="6921500" y="1679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81086</xdr:rowOff>
    </xdr:from>
    <xdr:ext cx="534377" cy="259045"/>
    <xdr:sp macro="" textlink="">
      <xdr:nvSpPr>
        <xdr:cNvPr id="482" name="テキスト ボックス 481"/>
        <xdr:cNvSpPr txBox="1"/>
      </xdr:nvSpPr>
      <xdr:spPr>
        <a:xfrm>
          <a:off x="6705111" y="1688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101245</xdr:rowOff>
    </xdr:from>
    <xdr:to>
      <xdr:col>55</xdr:col>
      <xdr:colOff>50800</xdr:colOff>
      <xdr:row>97</xdr:row>
      <xdr:rowOff>31395</xdr:rowOff>
    </xdr:to>
    <xdr:sp macro="" textlink="">
      <xdr:nvSpPr>
        <xdr:cNvPr id="488" name="楕円 487"/>
        <xdr:cNvSpPr/>
      </xdr:nvSpPr>
      <xdr:spPr>
        <a:xfrm>
          <a:off x="10426700" y="1656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124122</xdr:rowOff>
    </xdr:from>
    <xdr:ext cx="534377" cy="259045"/>
    <xdr:sp macro="" textlink="">
      <xdr:nvSpPr>
        <xdr:cNvPr id="489" name="土木費該当値テキスト"/>
        <xdr:cNvSpPr txBox="1"/>
      </xdr:nvSpPr>
      <xdr:spPr>
        <a:xfrm>
          <a:off x="10528300" y="1641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49265</xdr:rowOff>
    </xdr:from>
    <xdr:to>
      <xdr:col>50</xdr:col>
      <xdr:colOff>165100</xdr:colOff>
      <xdr:row>98</xdr:row>
      <xdr:rowOff>150865</xdr:rowOff>
    </xdr:to>
    <xdr:sp macro="" textlink="">
      <xdr:nvSpPr>
        <xdr:cNvPr id="490" name="楕円 489"/>
        <xdr:cNvSpPr/>
      </xdr:nvSpPr>
      <xdr:spPr>
        <a:xfrm>
          <a:off x="9588500" y="1685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141992</xdr:rowOff>
    </xdr:from>
    <xdr:ext cx="534377" cy="259045"/>
    <xdr:sp macro="" textlink="">
      <xdr:nvSpPr>
        <xdr:cNvPr id="491" name="テキスト ボックス 490"/>
        <xdr:cNvSpPr txBox="1"/>
      </xdr:nvSpPr>
      <xdr:spPr>
        <a:xfrm>
          <a:off x="9372111" y="1694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54186</xdr:rowOff>
    </xdr:from>
    <xdr:to>
      <xdr:col>46</xdr:col>
      <xdr:colOff>38100</xdr:colOff>
      <xdr:row>97</xdr:row>
      <xdr:rowOff>155786</xdr:rowOff>
    </xdr:to>
    <xdr:sp macro="" textlink="">
      <xdr:nvSpPr>
        <xdr:cNvPr id="492" name="楕円 491"/>
        <xdr:cNvSpPr/>
      </xdr:nvSpPr>
      <xdr:spPr>
        <a:xfrm>
          <a:off x="8699500" y="1668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863</xdr:rowOff>
    </xdr:from>
    <xdr:ext cx="534377" cy="259045"/>
    <xdr:sp macro="" textlink="">
      <xdr:nvSpPr>
        <xdr:cNvPr id="493" name="テキスト ボックス 492"/>
        <xdr:cNvSpPr txBox="1"/>
      </xdr:nvSpPr>
      <xdr:spPr>
        <a:xfrm>
          <a:off x="8483111" y="16460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26296</xdr:rowOff>
    </xdr:from>
    <xdr:to>
      <xdr:col>41</xdr:col>
      <xdr:colOff>101600</xdr:colOff>
      <xdr:row>97</xdr:row>
      <xdr:rowOff>127896</xdr:rowOff>
    </xdr:to>
    <xdr:sp macro="" textlink="">
      <xdr:nvSpPr>
        <xdr:cNvPr id="494" name="楕円 493"/>
        <xdr:cNvSpPr/>
      </xdr:nvSpPr>
      <xdr:spPr>
        <a:xfrm>
          <a:off x="7810500" y="1665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144423</xdr:rowOff>
    </xdr:from>
    <xdr:ext cx="534377" cy="259045"/>
    <xdr:sp macro="" textlink="">
      <xdr:nvSpPr>
        <xdr:cNvPr id="495" name="テキスト ボックス 494"/>
        <xdr:cNvSpPr txBox="1"/>
      </xdr:nvSpPr>
      <xdr:spPr>
        <a:xfrm>
          <a:off x="7594111" y="16432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127850</xdr:rowOff>
    </xdr:from>
    <xdr:to>
      <xdr:col>36</xdr:col>
      <xdr:colOff>165100</xdr:colOff>
      <xdr:row>98</xdr:row>
      <xdr:rowOff>58000</xdr:rowOff>
    </xdr:to>
    <xdr:sp macro="" textlink="">
      <xdr:nvSpPr>
        <xdr:cNvPr id="496" name="楕円 495"/>
        <xdr:cNvSpPr/>
      </xdr:nvSpPr>
      <xdr:spPr>
        <a:xfrm>
          <a:off x="6921500" y="1675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74527</xdr:rowOff>
    </xdr:from>
    <xdr:ext cx="534377" cy="259045"/>
    <xdr:sp macro="" textlink="">
      <xdr:nvSpPr>
        <xdr:cNvPr id="497" name="テキスト ボックス 496"/>
        <xdr:cNvSpPr txBox="1"/>
      </xdr:nvSpPr>
      <xdr:spPr>
        <a:xfrm>
          <a:off x="6705111" y="1653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8" name="テキスト ボックス 50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0" name="テキスト ボックス 509"/>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165227</xdr:rowOff>
    </xdr:from>
    <xdr:to>
      <xdr:col>85</xdr:col>
      <xdr:colOff>126364</xdr:colOff>
      <xdr:row>39</xdr:row>
      <xdr:rowOff>15951</xdr:rowOff>
    </xdr:to>
    <xdr:cxnSp macro="">
      <xdr:nvCxnSpPr>
        <xdr:cNvPr id="522" name="直線コネクタ 521"/>
        <xdr:cNvCxnSpPr/>
      </xdr:nvCxnSpPr>
      <xdr:spPr>
        <a:xfrm flipV="1">
          <a:off x="16317595" y="5137277"/>
          <a:ext cx="1269" cy="1565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19778</xdr:rowOff>
    </xdr:from>
    <xdr:ext cx="534377" cy="259045"/>
    <xdr:sp macro="" textlink="">
      <xdr:nvSpPr>
        <xdr:cNvPr id="523" name="消防費最小値テキスト"/>
        <xdr:cNvSpPr txBox="1"/>
      </xdr:nvSpPr>
      <xdr:spPr>
        <a:xfrm>
          <a:off x="16370300" y="670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15951</xdr:rowOff>
    </xdr:from>
    <xdr:to>
      <xdr:col>86</xdr:col>
      <xdr:colOff>25400</xdr:colOff>
      <xdr:row>39</xdr:row>
      <xdr:rowOff>15951</xdr:rowOff>
    </xdr:to>
    <xdr:cxnSp macro="">
      <xdr:nvCxnSpPr>
        <xdr:cNvPr id="524" name="直線コネクタ 523"/>
        <xdr:cNvCxnSpPr/>
      </xdr:nvCxnSpPr>
      <xdr:spPr>
        <a:xfrm>
          <a:off x="16230600" y="6702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111904</xdr:rowOff>
    </xdr:from>
    <xdr:ext cx="534377" cy="259045"/>
    <xdr:sp macro="" textlink="">
      <xdr:nvSpPr>
        <xdr:cNvPr id="525" name="消防費最大値テキスト"/>
        <xdr:cNvSpPr txBox="1"/>
      </xdr:nvSpPr>
      <xdr:spPr>
        <a:xfrm>
          <a:off x="16370300" y="491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51,830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165227</xdr:rowOff>
    </xdr:from>
    <xdr:to>
      <xdr:col>86</xdr:col>
      <xdr:colOff>25400</xdr:colOff>
      <xdr:row>29</xdr:row>
      <xdr:rowOff>165227</xdr:rowOff>
    </xdr:to>
    <xdr:cxnSp macro="">
      <xdr:nvCxnSpPr>
        <xdr:cNvPr id="526" name="直線コネクタ 525"/>
        <xdr:cNvCxnSpPr/>
      </xdr:nvCxnSpPr>
      <xdr:spPr>
        <a:xfrm>
          <a:off x="16230600" y="5137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39725</xdr:rowOff>
    </xdr:from>
    <xdr:to>
      <xdr:col>85</xdr:col>
      <xdr:colOff>127000</xdr:colOff>
      <xdr:row>35</xdr:row>
      <xdr:rowOff>142443</xdr:rowOff>
    </xdr:to>
    <xdr:cxnSp macro="">
      <xdr:nvCxnSpPr>
        <xdr:cNvPr id="527" name="直線コネクタ 526"/>
        <xdr:cNvCxnSpPr/>
      </xdr:nvCxnSpPr>
      <xdr:spPr>
        <a:xfrm flipV="1">
          <a:off x="15481300" y="6040475"/>
          <a:ext cx="838200" cy="102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16768</xdr:rowOff>
    </xdr:from>
    <xdr:ext cx="534377" cy="259045"/>
    <xdr:sp macro="" textlink="">
      <xdr:nvSpPr>
        <xdr:cNvPr id="528" name="消防費平均値テキスト"/>
        <xdr:cNvSpPr txBox="1"/>
      </xdr:nvSpPr>
      <xdr:spPr>
        <a:xfrm>
          <a:off x="16370300" y="6188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38341</xdr:rowOff>
    </xdr:from>
    <xdr:to>
      <xdr:col>85</xdr:col>
      <xdr:colOff>177800</xdr:colOff>
      <xdr:row>36</xdr:row>
      <xdr:rowOff>139941</xdr:rowOff>
    </xdr:to>
    <xdr:sp macro="" textlink="">
      <xdr:nvSpPr>
        <xdr:cNvPr id="529" name="フローチャート: 判断 528"/>
        <xdr:cNvSpPr/>
      </xdr:nvSpPr>
      <xdr:spPr>
        <a:xfrm>
          <a:off x="16268700" y="621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115735</xdr:rowOff>
    </xdr:from>
    <xdr:to>
      <xdr:col>81</xdr:col>
      <xdr:colOff>50800</xdr:colOff>
      <xdr:row>35</xdr:row>
      <xdr:rowOff>142443</xdr:rowOff>
    </xdr:to>
    <xdr:cxnSp macro="">
      <xdr:nvCxnSpPr>
        <xdr:cNvPr id="530" name="直線コネクタ 529"/>
        <xdr:cNvCxnSpPr/>
      </xdr:nvCxnSpPr>
      <xdr:spPr>
        <a:xfrm>
          <a:off x="14592300" y="6116485"/>
          <a:ext cx="889000" cy="2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93091</xdr:rowOff>
    </xdr:from>
    <xdr:to>
      <xdr:col>81</xdr:col>
      <xdr:colOff>101600</xdr:colOff>
      <xdr:row>37</xdr:row>
      <xdr:rowOff>23241</xdr:rowOff>
    </xdr:to>
    <xdr:sp macro="" textlink="">
      <xdr:nvSpPr>
        <xdr:cNvPr id="531" name="フローチャート: 判断 530"/>
        <xdr:cNvSpPr/>
      </xdr:nvSpPr>
      <xdr:spPr>
        <a:xfrm>
          <a:off x="15430500" y="6265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14368</xdr:rowOff>
    </xdr:from>
    <xdr:ext cx="534377" cy="259045"/>
    <xdr:sp macro="" textlink="">
      <xdr:nvSpPr>
        <xdr:cNvPr id="532" name="テキスト ボックス 531"/>
        <xdr:cNvSpPr txBox="1"/>
      </xdr:nvSpPr>
      <xdr:spPr>
        <a:xfrm>
          <a:off x="15214111" y="635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115735</xdr:rowOff>
    </xdr:from>
    <xdr:to>
      <xdr:col>76</xdr:col>
      <xdr:colOff>114300</xdr:colOff>
      <xdr:row>35</xdr:row>
      <xdr:rowOff>140729</xdr:rowOff>
    </xdr:to>
    <xdr:cxnSp macro="">
      <xdr:nvCxnSpPr>
        <xdr:cNvPr id="533" name="直線コネクタ 532"/>
        <xdr:cNvCxnSpPr/>
      </xdr:nvCxnSpPr>
      <xdr:spPr>
        <a:xfrm flipV="1">
          <a:off x="13703300" y="6116485"/>
          <a:ext cx="889000" cy="24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145631</xdr:rowOff>
    </xdr:from>
    <xdr:to>
      <xdr:col>76</xdr:col>
      <xdr:colOff>165100</xdr:colOff>
      <xdr:row>37</xdr:row>
      <xdr:rowOff>75781</xdr:rowOff>
    </xdr:to>
    <xdr:sp macro="" textlink="">
      <xdr:nvSpPr>
        <xdr:cNvPr id="534" name="フローチャート: 判断 533"/>
        <xdr:cNvSpPr/>
      </xdr:nvSpPr>
      <xdr:spPr>
        <a:xfrm>
          <a:off x="14541500" y="6317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66908</xdr:rowOff>
    </xdr:from>
    <xdr:ext cx="534377" cy="259045"/>
    <xdr:sp macro="" textlink="">
      <xdr:nvSpPr>
        <xdr:cNvPr id="535" name="テキスト ボックス 534"/>
        <xdr:cNvSpPr txBox="1"/>
      </xdr:nvSpPr>
      <xdr:spPr>
        <a:xfrm>
          <a:off x="14325111" y="6410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67158</xdr:rowOff>
    </xdr:from>
    <xdr:to>
      <xdr:col>71</xdr:col>
      <xdr:colOff>177800</xdr:colOff>
      <xdr:row>35</xdr:row>
      <xdr:rowOff>140729</xdr:rowOff>
    </xdr:to>
    <xdr:cxnSp macro="">
      <xdr:nvCxnSpPr>
        <xdr:cNvPr id="536" name="直線コネクタ 535"/>
        <xdr:cNvCxnSpPr/>
      </xdr:nvCxnSpPr>
      <xdr:spPr>
        <a:xfrm>
          <a:off x="12814300" y="6067908"/>
          <a:ext cx="889000" cy="73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140907</xdr:rowOff>
    </xdr:from>
    <xdr:to>
      <xdr:col>72</xdr:col>
      <xdr:colOff>38100</xdr:colOff>
      <xdr:row>37</xdr:row>
      <xdr:rowOff>71057</xdr:rowOff>
    </xdr:to>
    <xdr:sp macro="" textlink="">
      <xdr:nvSpPr>
        <xdr:cNvPr id="537" name="フローチャート: 判断 536"/>
        <xdr:cNvSpPr/>
      </xdr:nvSpPr>
      <xdr:spPr>
        <a:xfrm>
          <a:off x="13652500" y="631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62184</xdr:rowOff>
    </xdr:from>
    <xdr:ext cx="534377" cy="259045"/>
    <xdr:sp macro="" textlink="">
      <xdr:nvSpPr>
        <xdr:cNvPr id="538" name="テキスト ボックス 537"/>
        <xdr:cNvSpPr txBox="1"/>
      </xdr:nvSpPr>
      <xdr:spPr>
        <a:xfrm>
          <a:off x="13436111" y="640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142507</xdr:rowOff>
    </xdr:from>
    <xdr:to>
      <xdr:col>67</xdr:col>
      <xdr:colOff>101600</xdr:colOff>
      <xdr:row>37</xdr:row>
      <xdr:rowOff>72657</xdr:rowOff>
    </xdr:to>
    <xdr:sp macro="" textlink="">
      <xdr:nvSpPr>
        <xdr:cNvPr id="539" name="フローチャート: 判断 538"/>
        <xdr:cNvSpPr/>
      </xdr:nvSpPr>
      <xdr:spPr>
        <a:xfrm>
          <a:off x="12763500" y="631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63784</xdr:rowOff>
    </xdr:from>
    <xdr:ext cx="534377" cy="259045"/>
    <xdr:sp macro="" textlink="">
      <xdr:nvSpPr>
        <xdr:cNvPr id="540" name="テキスト ボックス 539"/>
        <xdr:cNvSpPr txBox="1"/>
      </xdr:nvSpPr>
      <xdr:spPr>
        <a:xfrm>
          <a:off x="12547111" y="640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160375</xdr:rowOff>
    </xdr:from>
    <xdr:to>
      <xdr:col>85</xdr:col>
      <xdr:colOff>177800</xdr:colOff>
      <xdr:row>35</xdr:row>
      <xdr:rowOff>90525</xdr:rowOff>
    </xdr:to>
    <xdr:sp macro="" textlink="">
      <xdr:nvSpPr>
        <xdr:cNvPr id="546" name="楕円 545"/>
        <xdr:cNvSpPr/>
      </xdr:nvSpPr>
      <xdr:spPr>
        <a:xfrm>
          <a:off x="16268700" y="598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11802</xdr:rowOff>
    </xdr:from>
    <xdr:ext cx="534377" cy="259045"/>
    <xdr:sp macro="" textlink="">
      <xdr:nvSpPr>
        <xdr:cNvPr id="547" name="消防費該当値テキスト"/>
        <xdr:cNvSpPr txBox="1"/>
      </xdr:nvSpPr>
      <xdr:spPr>
        <a:xfrm>
          <a:off x="16370300" y="5841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91643</xdr:rowOff>
    </xdr:from>
    <xdr:to>
      <xdr:col>81</xdr:col>
      <xdr:colOff>101600</xdr:colOff>
      <xdr:row>36</xdr:row>
      <xdr:rowOff>21793</xdr:rowOff>
    </xdr:to>
    <xdr:sp macro="" textlink="">
      <xdr:nvSpPr>
        <xdr:cNvPr id="548" name="楕円 547"/>
        <xdr:cNvSpPr/>
      </xdr:nvSpPr>
      <xdr:spPr>
        <a:xfrm>
          <a:off x="15430500" y="609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38320</xdr:rowOff>
    </xdr:from>
    <xdr:ext cx="534377" cy="259045"/>
    <xdr:sp macro="" textlink="">
      <xdr:nvSpPr>
        <xdr:cNvPr id="549" name="テキスト ボックス 548"/>
        <xdr:cNvSpPr txBox="1"/>
      </xdr:nvSpPr>
      <xdr:spPr>
        <a:xfrm>
          <a:off x="15214111" y="586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64935</xdr:rowOff>
    </xdr:from>
    <xdr:to>
      <xdr:col>76</xdr:col>
      <xdr:colOff>165100</xdr:colOff>
      <xdr:row>35</xdr:row>
      <xdr:rowOff>166535</xdr:rowOff>
    </xdr:to>
    <xdr:sp macro="" textlink="">
      <xdr:nvSpPr>
        <xdr:cNvPr id="550" name="楕円 549"/>
        <xdr:cNvSpPr/>
      </xdr:nvSpPr>
      <xdr:spPr>
        <a:xfrm>
          <a:off x="14541500" y="606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11612</xdr:rowOff>
    </xdr:from>
    <xdr:ext cx="534377" cy="259045"/>
    <xdr:sp macro="" textlink="">
      <xdr:nvSpPr>
        <xdr:cNvPr id="551" name="テキスト ボックス 550"/>
        <xdr:cNvSpPr txBox="1"/>
      </xdr:nvSpPr>
      <xdr:spPr>
        <a:xfrm>
          <a:off x="14325111" y="584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89929</xdr:rowOff>
    </xdr:from>
    <xdr:to>
      <xdr:col>72</xdr:col>
      <xdr:colOff>38100</xdr:colOff>
      <xdr:row>36</xdr:row>
      <xdr:rowOff>20079</xdr:rowOff>
    </xdr:to>
    <xdr:sp macro="" textlink="">
      <xdr:nvSpPr>
        <xdr:cNvPr id="552" name="楕円 551"/>
        <xdr:cNvSpPr/>
      </xdr:nvSpPr>
      <xdr:spPr>
        <a:xfrm>
          <a:off x="13652500" y="609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36606</xdr:rowOff>
    </xdr:from>
    <xdr:ext cx="534377" cy="259045"/>
    <xdr:sp macro="" textlink="">
      <xdr:nvSpPr>
        <xdr:cNvPr id="553" name="テキスト ボックス 552"/>
        <xdr:cNvSpPr txBox="1"/>
      </xdr:nvSpPr>
      <xdr:spPr>
        <a:xfrm>
          <a:off x="13436111" y="586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16358</xdr:rowOff>
    </xdr:from>
    <xdr:to>
      <xdr:col>67</xdr:col>
      <xdr:colOff>101600</xdr:colOff>
      <xdr:row>35</xdr:row>
      <xdr:rowOff>117958</xdr:rowOff>
    </xdr:to>
    <xdr:sp macro="" textlink="">
      <xdr:nvSpPr>
        <xdr:cNvPr id="554" name="楕円 553"/>
        <xdr:cNvSpPr/>
      </xdr:nvSpPr>
      <xdr:spPr>
        <a:xfrm>
          <a:off x="12763500" y="601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134485</xdr:rowOff>
    </xdr:from>
    <xdr:ext cx="534377" cy="259045"/>
    <xdr:sp macro="" textlink="">
      <xdr:nvSpPr>
        <xdr:cNvPr id="555" name="テキスト ボックス 554"/>
        <xdr:cNvSpPr txBox="1"/>
      </xdr:nvSpPr>
      <xdr:spPr>
        <a:xfrm>
          <a:off x="12547111" y="579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7" name="直線コネクタ 566"/>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8" name="テキスト ボックス 567"/>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9" name="直線コネクタ 568"/>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0" name="テキスト ボックス 569"/>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1" name="直線コネクタ 570"/>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2" name="テキスト ボックス 571"/>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3" name="直線コネクタ 572"/>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4" name="テキスト ボックス 573"/>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5" name="直線コネクタ 574"/>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6" name="テキスト ボックス 575"/>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7" name="直線コネクタ 576"/>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8" name="テキスト ボックス 577"/>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16082</xdr:rowOff>
    </xdr:from>
    <xdr:to>
      <xdr:col>85</xdr:col>
      <xdr:colOff>126364</xdr:colOff>
      <xdr:row>59</xdr:row>
      <xdr:rowOff>72818</xdr:rowOff>
    </xdr:to>
    <xdr:cxnSp macro="">
      <xdr:nvCxnSpPr>
        <xdr:cNvPr id="582" name="直線コネクタ 581"/>
        <xdr:cNvCxnSpPr/>
      </xdr:nvCxnSpPr>
      <xdr:spPr>
        <a:xfrm flipV="1">
          <a:off x="16317595" y="8760032"/>
          <a:ext cx="1269" cy="1428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76645</xdr:rowOff>
    </xdr:from>
    <xdr:ext cx="534377" cy="259045"/>
    <xdr:sp macro="" textlink="">
      <xdr:nvSpPr>
        <xdr:cNvPr id="583" name="教育費最小値テキスト"/>
        <xdr:cNvSpPr txBox="1"/>
      </xdr:nvSpPr>
      <xdr:spPr>
        <a:xfrm>
          <a:off x="16370300" y="1019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72818</xdr:rowOff>
    </xdr:from>
    <xdr:to>
      <xdr:col>86</xdr:col>
      <xdr:colOff>25400</xdr:colOff>
      <xdr:row>59</xdr:row>
      <xdr:rowOff>72818</xdr:rowOff>
    </xdr:to>
    <xdr:cxnSp macro="">
      <xdr:nvCxnSpPr>
        <xdr:cNvPr id="584" name="直線コネクタ 583"/>
        <xdr:cNvCxnSpPr/>
      </xdr:nvCxnSpPr>
      <xdr:spPr>
        <a:xfrm>
          <a:off x="16230600" y="10188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134209</xdr:rowOff>
    </xdr:from>
    <xdr:ext cx="599010" cy="259045"/>
    <xdr:sp macro="" textlink="">
      <xdr:nvSpPr>
        <xdr:cNvPr id="585" name="教育費最大値テキスト"/>
        <xdr:cNvSpPr txBox="1"/>
      </xdr:nvSpPr>
      <xdr:spPr>
        <a:xfrm>
          <a:off x="16370300" y="8535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163,606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16082</xdr:rowOff>
    </xdr:from>
    <xdr:to>
      <xdr:col>86</xdr:col>
      <xdr:colOff>25400</xdr:colOff>
      <xdr:row>51</xdr:row>
      <xdr:rowOff>16082</xdr:rowOff>
    </xdr:to>
    <xdr:cxnSp macro="">
      <xdr:nvCxnSpPr>
        <xdr:cNvPr id="586" name="直線コネクタ 585"/>
        <xdr:cNvCxnSpPr/>
      </xdr:nvCxnSpPr>
      <xdr:spPr>
        <a:xfrm>
          <a:off x="16230600" y="8760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26510</xdr:rowOff>
    </xdr:from>
    <xdr:to>
      <xdr:col>85</xdr:col>
      <xdr:colOff>127000</xdr:colOff>
      <xdr:row>57</xdr:row>
      <xdr:rowOff>50774</xdr:rowOff>
    </xdr:to>
    <xdr:cxnSp macro="">
      <xdr:nvCxnSpPr>
        <xdr:cNvPr id="587" name="直線コネクタ 586"/>
        <xdr:cNvCxnSpPr/>
      </xdr:nvCxnSpPr>
      <xdr:spPr>
        <a:xfrm>
          <a:off x="15481300" y="9799160"/>
          <a:ext cx="838200" cy="24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23110</xdr:rowOff>
    </xdr:from>
    <xdr:ext cx="534377" cy="259045"/>
    <xdr:sp macro="" textlink="">
      <xdr:nvSpPr>
        <xdr:cNvPr id="588" name="教育費平均値テキスト"/>
        <xdr:cNvSpPr txBox="1"/>
      </xdr:nvSpPr>
      <xdr:spPr>
        <a:xfrm>
          <a:off x="16370300" y="9795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44683</xdr:rowOff>
    </xdr:from>
    <xdr:to>
      <xdr:col>85</xdr:col>
      <xdr:colOff>177800</xdr:colOff>
      <xdr:row>57</xdr:row>
      <xdr:rowOff>146283</xdr:rowOff>
    </xdr:to>
    <xdr:sp macro="" textlink="">
      <xdr:nvSpPr>
        <xdr:cNvPr id="589" name="フローチャート: 判断 588"/>
        <xdr:cNvSpPr/>
      </xdr:nvSpPr>
      <xdr:spPr>
        <a:xfrm>
          <a:off x="162687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26510</xdr:rowOff>
    </xdr:from>
    <xdr:to>
      <xdr:col>81</xdr:col>
      <xdr:colOff>50800</xdr:colOff>
      <xdr:row>57</xdr:row>
      <xdr:rowOff>128455</xdr:rowOff>
    </xdr:to>
    <xdr:cxnSp macro="">
      <xdr:nvCxnSpPr>
        <xdr:cNvPr id="590" name="直線コネクタ 589"/>
        <xdr:cNvCxnSpPr/>
      </xdr:nvCxnSpPr>
      <xdr:spPr>
        <a:xfrm flipV="1">
          <a:off x="14592300" y="9799160"/>
          <a:ext cx="889000" cy="10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94637</xdr:rowOff>
    </xdr:from>
    <xdr:to>
      <xdr:col>81</xdr:col>
      <xdr:colOff>101600</xdr:colOff>
      <xdr:row>58</xdr:row>
      <xdr:rowOff>24787</xdr:rowOff>
    </xdr:to>
    <xdr:sp macro="" textlink="">
      <xdr:nvSpPr>
        <xdr:cNvPr id="591" name="フローチャート: 判断 590"/>
        <xdr:cNvSpPr/>
      </xdr:nvSpPr>
      <xdr:spPr>
        <a:xfrm>
          <a:off x="15430500" y="986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15914</xdr:rowOff>
    </xdr:from>
    <xdr:ext cx="534377" cy="259045"/>
    <xdr:sp macro="" textlink="">
      <xdr:nvSpPr>
        <xdr:cNvPr id="592" name="テキスト ボックス 591"/>
        <xdr:cNvSpPr txBox="1"/>
      </xdr:nvSpPr>
      <xdr:spPr>
        <a:xfrm>
          <a:off x="15214111" y="9960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68018</xdr:rowOff>
    </xdr:from>
    <xdr:to>
      <xdr:col>76</xdr:col>
      <xdr:colOff>114300</xdr:colOff>
      <xdr:row>57</xdr:row>
      <xdr:rowOff>128455</xdr:rowOff>
    </xdr:to>
    <xdr:cxnSp macro="">
      <xdr:nvCxnSpPr>
        <xdr:cNvPr id="593" name="直線コネクタ 592"/>
        <xdr:cNvCxnSpPr/>
      </xdr:nvCxnSpPr>
      <xdr:spPr>
        <a:xfrm>
          <a:off x="13703300" y="9669218"/>
          <a:ext cx="889000" cy="23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144189</xdr:rowOff>
    </xdr:from>
    <xdr:to>
      <xdr:col>76</xdr:col>
      <xdr:colOff>165100</xdr:colOff>
      <xdr:row>58</xdr:row>
      <xdr:rowOff>74339</xdr:rowOff>
    </xdr:to>
    <xdr:sp macro="" textlink="">
      <xdr:nvSpPr>
        <xdr:cNvPr id="594" name="フローチャート: 判断 593"/>
        <xdr:cNvSpPr/>
      </xdr:nvSpPr>
      <xdr:spPr>
        <a:xfrm>
          <a:off x="14541500" y="9916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65466</xdr:rowOff>
    </xdr:from>
    <xdr:ext cx="534377" cy="259045"/>
    <xdr:sp macro="" textlink="">
      <xdr:nvSpPr>
        <xdr:cNvPr id="595" name="テキスト ボックス 594"/>
        <xdr:cNvSpPr txBox="1"/>
      </xdr:nvSpPr>
      <xdr:spPr>
        <a:xfrm>
          <a:off x="14325111" y="1000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68018</xdr:rowOff>
    </xdr:from>
    <xdr:to>
      <xdr:col>71</xdr:col>
      <xdr:colOff>177800</xdr:colOff>
      <xdr:row>57</xdr:row>
      <xdr:rowOff>92434</xdr:rowOff>
    </xdr:to>
    <xdr:cxnSp macro="">
      <xdr:nvCxnSpPr>
        <xdr:cNvPr id="596" name="直線コネクタ 595"/>
        <xdr:cNvCxnSpPr/>
      </xdr:nvCxnSpPr>
      <xdr:spPr>
        <a:xfrm flipV="1">
          <a:off x="12814300" y="9669218"/>
          <a:ext cx="889000" cy="195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124747</xdr:rowOff>
    </xdr:from>
    <xdr:to>
      <xdr:col>72</xdr:col>
      <xdr:colOff>38100</xdr:colOff>
      <xdr:row>58</xdr:row>
      <xdr:rowOff>54897</xdr:rowOff>
    </xdr:to>
    <xdr:sp macro="" textlink="">
      <xdr:nvSpPr>
        <xdr:cNvPr id="597" name="フローチャート: 判断 596"/>
        <xdr:cNvSpPr/>
      </xdr:nvSpPr>
      <xdr:spPr>
        <a:xfrm>
          <a:off x="13652500" y="989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46024</xdr:rowOff>
    </xdr:from>
    <xdr:ext cx="534377" cy="259045"/>
    <xdr:sp macro="" textlink="">
      <xdr:nvSpPr>
        <xdr:cNvPr id="598" name="テキスト ボックス 597"/>
        <xdr:cNvSpPr txBox="1"/>
      </xdr:nvSpPr>
      <xdr:spPr>
        <a:xfrm>
          <a:off x="13436111" y="999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146823</xdr:rowOff>
    </xdr:from>
    <xdr:to>
      <xdr:col>67</xdr:col>
      <xdr:colOff>101600</xdr:colOff>
      <xdr:row>58</xdr:row>
      <xdr:rowOff>76973</xdr:rowOff>
    </xdr:to>
    <xdr:sp macro="" textlink="">
      <xdr:nvSpPr>
        <xdr:cNvPr id="599" name="フローチャート: 判断 598"/>
        <xdr:cNvSpPr/>
      </xdr:nvSpPr>
      <xdr:spPr>
        <a:xfrm>
          <a:off x="12763500" y="991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68100</xdr:rowOff>
    </xdr:from>
    <xdr:ext cx="534377" cy="259045"/>
    <xdr:sp macro="" textlink="">
      <xdr:nvSpPr>
        <xdr:cNvPr id="600" name="テキスト ボックス 599"/>
        <xdr:cNvSpPr txBox="1"/>
      </xdr:nvSpPr>
      <xdr:spPr>
        <a:xfrm>
          <a:off x="12547111" y="1001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171424</xdr:rowOff>
    </xdr:from>
    <xdr:to>
      <xdr:col>85</xdr:col>
      <xdr:colOff>177800</xdr:colOff>
      <xdr:row>57</xdr:row>
      <xdr:rowOff>101574</xdr:rowOff>
    </xdr:to>
    <xdr:sp macro="" textlink="">
      <xdr:nvSpPr>
        <xdr:cNvPr id="606" name="楕円 605"/>
        <xdr:cNvSpPr/>
      </xdr:nvSpPr>
      <xdr:spPr>
        <a:xfrm>
          <a:off x="16268700" y="977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22851</xdr:rowOff>
    </xdr:from>
    <xdr:ext cx="534377" cy="259045"/>
    <xdr:sp macro="" textlink="">
      <xdr:nvSpPr>
        <xdr:cNvPr id="607" name="教育費該当値テキスト"/>
        <xdr:cNvSpPr txBox="1"/>
      </xdr:nvSpPr>
      <xdr:spPr>
        <a:xfrm>
          <a:off x="16370300" y="962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147160</xdr:rowOff>
    </xdr:from>
    <xdr:to>
      <xdr:col>81</xdr:col>
      <xdr:colOff>101600</xdr:colOff>
      <xdr:row>57</xdr:row>
      <xdr:rowOff>77310</xdr:rowOff>
    </xdr:to>
    <xdr:sp macro="" textlink="">
      <xdr:nvSpPr>
        <xdr:cNvPr id="608" name="楕円 607"/>
        <xdr:cNvSpPr/>
      </xdr:nvSpPr>
      <xdr:spPr>
        <a:xfrm>
          <a:off x="15430500" y="974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93837</xdr:rowOff>
    </xdr:from>
    <xdr:ext cx="534377" cy="259045"/>
    <xdr:sp macro="" textlink="">
      <xdr:nvSpPr>
        <xdr:cNvPr id="609" name="テキスト ボックス 608"/>
        <xdr:cNvSpPr txBox="1"/>
      </xdr:nvSpPr>
      <xdr:spPr>
        <a:xfrm>
          <a:off x="15214111" y="9523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77655</xdr:rowOff>
    </xdr:from>
    <xdr:to>
      <xdr:col>76</xdr:col>
      <xdr:colOff>165100</xdr:colOff>
      <xdr:row>58</xdr:row>
      <xdr:rowOff>7805</xdr:rowOff>
    </xdr:to>
    <xdr:sp macro="" textlink="">
      <xdr:nvSpPr>
        <xdr:cNvPr id="610" name="楕円 609"/>
        <xdr:cNvSpPr/>
      </xdr:nvSpPr>
      <xdr:spPr>
        <a:xfrm>
          <a:off x="14541500" y="985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24332</xdr:rowOff>
    </xdr:from>
    <xdr:ext cx="534377" cy="259045"/>
    <xdr:sp macro="" textlink="">
      <xdr:nvSpPr>
        <xdr:cNvPr id="611" name="テキスト ボックス 610"/>
        <xdr:cNvSpPr txBox="1"/>
      </xdr:nvSpPr>
      <xdr:spPr>
        <a:xfrm>
          <a:off x="14325111" y="9625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17218</xdr:rowOff>
    </xdr:from>
    <xdr:to>
      <xdr:col>72</xdr:col>
      <xdr:colOff>38100</xdr:colOff>
      <xdr:row>56</xdr:row>
      <xdr:rowOff>118818</xdr:rowOff>
    </xdr:to>
    <xdr:sp macro="" textlink="">
      <xdr:nvSpPr>
        <xdr:cNvPr id="612" name="楕円 611"/>
        <xdr:cNvSpPr/>
      </xdr:nvSpPr>
      <xdr:spPr>
        <a:xfrm>
          <a:off x="13652500" y="961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135345</xdr:rowOff>
    </xdr:from>
    <xdr:ext cx="534377" cy="259045"/>
    <xdr:sp macro="" textlink="">
      <xdr:nvSpPr>
        <xdr:cNvPr id="613" name="テキスト ボックス 612"/>
        <xdr:cNvSpPr txBox="1"/>
      </xdr:nvSpPr>
      <xdr:spPr>
        <a:xfrm>
          <a:off x="13436111" y="939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41634</xdr:rowOff>
    </xdr:from>
    <xdr:to>
      <xdr:col>67</xdr:col>
      <xdr:colOff>101600</xdr:colOff>
      <xdr:row>57</xdr:row>
      <xdr:rowOff>143234</xdr:rowOff>
    </xdr:to>
    <xdr:sp macro="" textlink="">
      <xdr:nvSpPr>
        <xdr:cNvPr id="614" name="楕円 613"/>
        <xdr:cNvSpPr/>
      </xdr:nvSpPr>
      <xdr:spPr>
        <a:xfrm>
          <a:off x="12763500" y="981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159761</xdr:rowOff>
    </xdr:from>
    <xdr:ext cx="534377" cy="259045"/>
    <xdr:sp macro="" textlink="">
      <xdr:nvSpPr>
        <xdr:cNvPr id="615" name="テキスト ボックス 614"/>
        <xdr:cNvSpPr txBox="1"/>
      </xdr:nvSpPr>
      <xdr:spPr>
        <a:xfrm>
          <a:off x="12547111" y="9589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6" name="直線コネクタ 62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7" name="テキスト ボックス 62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8" name="直線コネクタ 62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9" name="テキスト ボックス 62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0" name="直線コネクタ 62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1" name="テキスト ボックス 63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2" name="直線コネクタ 63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3" name="テキスト ボックス 63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4" name="直線コネクタ 63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5" name="テキスト ボックス 63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6" name="直線コネクタ 63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7" name="テキスト ボックス 63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70186</xdr:rowOff>
    </xdr:from>
    <xdr:to>
      <xdr:col>85</xdr:col>
      <xdr:colOff>126364</xdr:colOff>
      <xdr:row>79</xdr:row>
      <xdr:rowOff>44450</xdr:rowOff>
    </xdr:to>
    <xdr:cxnSp macro="">
      <xdr:nvCxnSpPr>
        <xdr:cNvPr id="639" name="直線コネクタ 638"/>
        <xdr:cNvCxnSpPr/>
      </xdr:nvCxnSpPr>
      <xdr:spPr>
        <a:xfrm flipV="1">
          <a:off x="16317595" y="12243136"/>
          <a:ext cx="1269" cy="1345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1" name="直線コネクタ 64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16863</xdr:rowOff>
    </xdr:from>
    <xdr:ext cx="534377" cy="259045"/>
    <xdr:sp macro="" textlink="">
      <xdr:nvSpPr>
        <xdr:cNvPr id="642" name="災害復旧費最大値テキスト"/>
        <xdr:cNvSpPr txBox="1"/>
      </xdr:nvSpPr>
      <xdr:spPr>
        <a:xfrm>
          <a:off x="16370300" y="12018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70186</xdr:rowOff>
    </xdr:from>
    <xdr:to>
      <xdr:col>86</xdr:col>
      <xdr:colOff>25400</xdr:colOff>
      <xdr:row>71</xdr:row>
      <xdr:rowOff>70186</xdr:rowOff>
    </xdr:to>
    <xdr:cxnSp macro="">
      <xdr:nvCxnSpPr>
        <xdr:cNvPr id="643" name="直線コネクタ 642"/>
        <xdr:cNvCxnSpPr/>
      </xdr:nvCxnSpPr>
      <xdr:spPr>
        <a:xfrm>
          <a:off x="16230600" y="12243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141167</xdr:rowOff>
    </xdr:from>
    <xdr:to>
      <xdr:col>85</xdr:col>
      <xdr:colOff>127000</xdr:colOff>
      <xdr:row>76</xdr:row>
      <xdr:rowOff>45174</xdr:rowOff>
    </xdr:to>
    <xdr:cxnSp macro="">
      <xdr:nvCxnSpPr>
        <xdr:cNvPr id="644" name="直線コネクタ 643"/>
        <xdr:cNvCxnSpPr/>
      </xdr:nvCxnSpPr>
      <xdr:spPr>
        <a:xfrm>
          <a:off x="15481300" y="12999917"/>
          <a:ext cx="838200" cy="75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20635</xdr:rowOff>
    </xdr:from>
    <xdr:ext cx="469744" cy="259045"/>
    <xdr:sp macro="" textlink="">
      <xdr:nvSpPr>
        <xdr:cNvPr id="645" name="災害復旧費平均値テキスト"/>
        <xdr:cNvSpPr txBox="1"/>
      </xdr:nvSpPr>
      <xdr:spPr>
        <a:xfrm>
          <a:off x="16370300" y="13393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42208</xdr:rowOff>
    </xdr:from>
    <xdr:to>
      <xdr:col>85</xdr:col>
      <xdr:colOff>177800</xdr:colOff>
      <xdr:row>78</xdr:row>
      <xdr:rowOff>143808</xdr:rowOff>
    </xdr:to>
    <xdr:sp macro="" textlink="">
      <xdr:nvSpPr>
        <xdr:cNvPr id="646" name="フローチャート: 判断 645"/>
        <xdr:cNvSpPr/>
      </xdr:nvSpPr>
      <xdr:spPr>
        <a:xfrm>
          <a:off x="16268700" y="134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141167</xdr:rowOff>
    </xdr:from>
    <xdr:to>
      <xdr:col>81</xdr:col>
      <xdr:colOff>50800</xdr:colOff>
      <xdr:row>77</xdr:row>
      <xdr:rowOff>8998</xdr:rowOff>
    </xdr:to>
    <xdr:cxnSp macro="">
      <xdr:nvCxnSpPr>
        <xdr:cNvPr id="647" name="直線コネクタ 646"/>
        <xdr:cNvCxnSpPr/>
      </xdr:nvCxnSpPr>
      <xdr:spPr>
        <a:xfrm flipV="1">
          <a:off x="14592300" y="12999917"/>
          <a:ext cx="889000" cy="210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42818</xdr:rowOff>
    </xdr:from>
    <xdr:to>
      <xdr:col>81</xdr:col>
      <xdr:colOff>101600</xdr:colOff>
      <xdr:row>78</xdr:row>
      <xdr:rowOff>144418</xdr:rowOff>
    </xdr:to>
    <xdr:sp macro="" textlink="">
      <xdr:nvSpPr>
        <xdr:cNvPr id="648" name="フローチャート: 判断 647"/>
        <xdr:cNvSpPr/>
      </xdr:nvSpPr>
      <xdr:spPr>
        <a:xfrm>
          <a:off x="15430500" y="1341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135545</xdr:rowOff>
    </xdr:from>
    <xdr:ext cx="469744" cy="259045"/>
    <xdr:sp macro="" textlink="">
      <xdr:nvSpPr>
        <xdr:cNvPr id="649" name="テキスト ボックス 648"/>
        <xdr:cNvSpPr txBox="1"/>
      </xdr:nvSpPr>
      <xdr:spPr>
        <a:xfrm>
          <a:off x="15246428" y="13508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8998</xdr:rowOff>
    </xdr:from>
    <xdr:to>
      <xdr:col>76</xdr:col>
      <xdr:colOff>114300</xdr:colOff>
      <xdr:row>79</xdr:row>
      <xdr:rowOff>38791</xdr:rowOff>
    </xdr:to>
    <xdr:cxnSp macro="">
      <xdr:nvCxnSpPr>
        <xdr:cNvPr id="650" name="直線コネクタ 649"/>
        <xdr:cNvCxnSpPr/>
      </xdr:nvCxnSpPr>
      <xdr:spPr>
        <a:xfrm flipV="1">
          <a:off x="13703300" y="13210648"/>
          <a:ext cx="889000" cy="372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57086</xdr:rowOff>
    </xdr:from>
    <xdr:to>
      <xdr:col>76</xdr:col>
      <xdr:colOff>165100</xdr:colOff>
      <xdr:row>78</xdr:row>
      <xdr:rowOff>158686</xdr:rowOff>
    </xdr:to>
    <xdr:sp macro="" textlink="">
      <xdr:nvSpPr>
        <xdr:cNvPr id="651" name="フローチャート: 判断 650"/>
        <xdr:cNvSpPr/>
      </xdr:nvSpPr>
      <xdr:spPr>
        <a:xfrm>
          <a:off x="14541500" y="134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149813</xdr:rowOff>
    </xdr:from>
    <xdr:ext cx="469744" cy="259045"/>
    <xdr:sp macro="" textlink="">
      <xdr:nvSpPr>
        <xdr:cNvPr id="652" name="テキスト ボックス 651"/>
        <xdr:cNvSpPr txBox="1"/>
      </xdr:nvSpPr>
      <xdr:spPr>
        <a:xfrm>
          <a:off x="14357428" y="13522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38791</xdr:rowOff>
    </xdr:from>
    <xdr:to>
      <xdr:col>71</xdr:col>
      <xdr:colOff>177800</xdr:colOff>
      <xdr:row>79</xdr:row>
      <xdr:rowOff>44450</xdr:rowOff>
    </xdr:to>
    <xdr:cxnSp macro="">
      <xdr:nvCxnSpPr>
        <xdr:cNvPr id="653" name="直線コネクタ 652"/>
        <xdr:cNvCxnSpPr/>
      </xdr:nvCxnSpPr>
      <xdr:spPr>
        <a:xfrm flipV="1">
          <a:off x="12814300" y="13583341"/>
          <a:ext cx="889000" cy="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78270</xdr:rowOff>
    </xdr:from>
    <xdr:to>
      <xdr:col>72</xdr:col>
      <xdr:colOff>38100</xdr:colOff>
      <xdr:row>79</xdr:row>
      <xdr:rowOff>8420</xdr:rowOff>
    </xdr:to>
    <xdr:sp macro="" textlink="">
      <xdr:nvSpPr>
        <xdr:cNvPr id="654" name="フローチャート: 判断 653"/>
        <xdr:cNvSpPr/>
      </xdr:nvSpPr>
      <xdr:spPr>
        <a:xfrm>
          <a:off x="13652500" y="134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24947</xdr:rowOff>
    </xdr:from>
    <xdr:ext cx="469744" cy="259045"/>
    <xdr:sp macro="" textlink="">
      <xdr:nvSpPr>
        <xdr:cNvPr id="655" name="テキスト ボックス 654"/>
        <xdr:cNvSpPr txBox="1"/>
      </xdr:nvSpPr>
      <xdr:spPr>
        <a:xfrm>
          <a:off x="13468428" y="1322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127343</xdr:rowOff>
    </xdr:from>
    <xdr:to>
      <xdr:col>67</xdr:col>
      <xdr:colOff>101600</xdr:colOff>
      <xdr:row>79</xdr:row>
      <xdr:rowOff>57493</xdr:rowOff>
    </xdr:to>
    <xdr:sp macro="" textlink="">
      <xdr:nvSpPr>
        <xdr:cNvPr id="656" name="フローチャート: 判断 655"/>
        <xdr:cNvSpPr/>
      </xdr:nvSpPr>
      <xdr:spPr>
        <a:xfrm>
          <a:off x="12763500" y="1350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74020</xdr:rowOff>
    </xdr:from>
    <xdr:ext cx="469744" cy="259045"/>
    <xdr:sp macro="" textlink="">
      <xdr:nvSpPr>
        <xdr:cNvPr id="657" name="テキスト ボックス 656"/>
        <xdr:cNvSpPr txBox="1"/>
      </xdr:nvSpPr>
      <xdr:spPr>
        <a:xfrm>
          <a:off x="12579428" y="1327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8" name="テキスト ボックス 65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9" name="テキスト ボックス 65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0" name="テキスト ボックス 65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1" name="テキスト ボックス 66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2" name="テキスト ボックス 66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165824</xdr:rowOff>
    </xdr:from>
    <xdr:to>
      <xdr:col>85</xdr:col>
      <xdr:colOff>177800</xdr:colOff>
      <xdr:row>76</xdr:row>
      <xdr:rowOff>95974</xdr:rowOff>
    </xdr:to>
    <xdr:sp macro="" textlink="">
      <xdr:nvSpPr>
        <xdr:cNvPr id="663" name="楕円 662"/>
        <xdr:cNvSpPr/>
      </xdr:nvSpPr>
      <xdr:spPr>
        <a:xfrm>
          <a:off x="16268700" y="1302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17251</xdr:rowOff>
    </xdr:from>
    <xdr:ext cx="534377" cy="259045"/>
    <xdr:sp macro="" textlink="">
      <xdr:nvSpPr>
        <xdr:cNvPr id="664" name="災害復旧費該当値テキスト"/>
        <xdr:cNvSpPr txBox="1"/>
      </xdr:nvSpPr>
      <xdr:spPr>
        <a:xfrm>
          <a:off x="16370300" y="1287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90367</xdr:rowOff>
    </xdr:from>
    <xdr:to>
      <xdr:col>81</xdr:col>
      <xdr:colOff>101600</xdr:colOff>
      <xdr:row>76</xdr:row>
      <xdr:rowOff>20517</xdr:rowOff>
    </xdr:to>
    <xdr:sp macro="" textlink="">
      <xdr:nvSpPr>
        <xdr:cNvPr id="665" name="楕円 664"/>
        <xdr:cNvSpPr/>
      </xdr:nvSpPr>
      <xdr:spPr>
        <a:xfrm>
          <a:off x="15430500" y="1294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37044</xdr:rowOff>
    </xdr:from>
    <xdr:ext cx="534377" cy="259045"/>
    <xdr:sp macro="" textlink="">
      <xdr:nvSpPr>
        <xdr:cNvPr id="666" name="テキスト ボックス 665"/>
        <xdr:cNvSpPr txBox="1"/>
      </xdr:nvSpPr>
      <xdr:spPr>
        <a:xfrm>
          <a:off x="15214111" y="1272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129648</xdr:rowOff>
    </xdr:from>
    <xdr:to>
      <xdr:col>76</xdr:col>
      <xdr:colOff>165100</xdr:colOff>
      <xdr:row>77</xdr:row>
      <xdr:rowOff>59798</xdr:rowOff>
    </xdr:to>
    <xdr:sp macro="" textlink="">
      <xdr:nvSpPr>
        <xdr:cNvPr id="667" name="楕円 666"/>
        <xdr:cNvSpPr/>
      </xdr:nvSpPr>
      <xdr:spPr>
        <a:xfrm>
          <a:off x="14541500" y="1315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76325</xdr:rowOff>
    </xdr:from>
    <xdr:ext cx="534377" cy="259045"/>
    <xdr:sp macro="" textlink="">
      <xdr:nvSpPr>
        <xdr:cNvPr id="668" name="テキスト ボックス 667"/>
        <xdr:cNvSpPr txBox="1"/>
      </xdr:nvSpPr>
      <xdr:spPr>
        <a:xfrm>
          <a:off x="14325111" y="1293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159441</xdr:rowOff>
    </xdr:from>
    <xdr:to>
      <xdr:col>72</xdr:col>
      <xdr:colOff>38100</xdr:colOff>
      <xdr:row>79</xdr:row>
      <xdr:rowOff>89591</xdr:rowOff>
    </xdr:to>
    <xdr:sp macro="" textlink="">
      <xdr:nvSpPr>
        <xdr:cNvPr id="669" name="楕円 668"/>
        <xdr:cNvSpPr/>
      </xdr:nvSpPr>
      <xdr:spPr>
        <a:xfrm>
          <a:off x="13652500" y="13532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80718</xdr:rowOff>
    </xdr:from>
    <xdr:ext cx="378565" cy="259045"/>
    <xdr:sp macro="" textlink="">
      <xdr:nvSpPr>
        <xdr:cNvPr id="670" name="テキスト ボックス 669"/>
        <xdr:cNvSpPr txBox="1"/>
      </xdr:nvSpPr>
      <xdr:spPr>
        <a:xfrm>
          <a:off x="13514017" y="136252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71" name="楕円 670"/>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72" name="テキスト ボックス 671"/>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3" name="正方形/長方形 67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4" name="正方形/長方形 67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5" name="正方形/長方形 67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6" name="正方形/長方形 67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7" name="正方形/長方形 67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8" name="正方形/長方形 67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9" name="正方形/長方形 67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0" name="正方形/長方形 67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1" name="テキスト ボックス 68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2" name="直線コネクタ 68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3" name="直線コネクタ 68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4" name="テキスト ボックス 68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5" name="直線コネクタ 68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6" name="テキスト ボックス 68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7" name="直線コネクタ 68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8" name="テキスト ボックス 68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9" name="直線コネクタ 68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0" name="テキスト ボックス 68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1" name="直線コネクタ 69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2" name="テキスト ボックス 69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4" name="テキスト ボックス 69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73078</xdr:rowOff>
    </xdr:from>
    <xdr:to>
      <xdr:col>85</xdr:col>
      <xdr:colOff>126364</xdr:colOff>
      <xdr:row>98</xdr:row>
      <xdr:rowOff>104884</xdr:rowOff>
    </xdr:to>
    <xdr:cxnSp macro="">
      <xdr:nvCxnSpPr>
        <xdr:cNvPr id="696" name="直線コネクタ 695"/>
        <xdr:cNvCxnSpPr/>
      </xdr:nvCxnSpPr>
      <xdr:spPr>
        <a:xfrm flipV="1">
          <a:off x="16317595" y="15503578"/>
          <a:ext cx="1269" cy="140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108711</xdr:rowOff>
    </xdr:from>
    <xdr:ext cx="534377" cy="259045"/>
    <xdr:sp macro="" textlink="">
      <xdr:nvSpPr>
        <xdr:cNvPr id="697" name="公債費最小値テキスト"/>
        <xdr:cNvSpPr txBox="1"/>
      </xdr:nvSpPr>
      <xdr:spPr>
        <a:xfrm>
          <a:off x="16370300" y="1691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104884</xdr:rowOff>
    </xdr:from>
    <xdr:to>
      <xdr:col>86</xdr:col>
      <xdr:colOff>25400</xdr:colOff>
      <xdr:row>98</xdr:row>
      <xdr:rowOff>104884</xdr:rowOff>
    </xdr:to>
    <xdr:cxnSp macro="">
      <xdr:nvCxnSpPr>
        <xdr:cNvPr id="698" name="直線コネクタ 697"/>
        <xdr:cNvCxnSpPr/>
      </xdr:nvCxnSpPr>
      <xdr:spPr>
        <a:xfrm>
          <a:off x="16230600" y="16906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19755</xdr:rowOff>
    </xdr:from>
    <xdr:ext cx="599010" cy="259045"/>
    <xdr:sp macro="" textlink="">
      <xdr:nvSpPr>
        <xdr:cNvPr id="699" name="公債費最大値テキスト"/>
        <xdr:cNvSpPr txBox="1"/>
      </xdr:nvSpPr>
      <xdr:spPr>
        <a:xfrm>
          <a:off x="16370300" y="15278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198,743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73078</xdr:rowOff>
    </xdr:from>
    <xdr:to>
      <xdr:col>86</xdr:col>
      <xdr:colOff>25400</xdr:colOff>
      <xdr:row>90</xdr:row>
      <xdr:rowOff>73078</xdr:rowOff>
    </xdr:to>
    <xdr:cxnSp macro="">
      <xdr:nvCxnSpPr>
        <xdr:cNvPr id="700" name="直線コネクタ 699"/>
        <xdr:cNvCxnSpPr/>
      </xdr:nvCxnSpPr>
      <xdr:spPr>
        <a:xfrm>
          <a:off x="16230600" y="15503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24234</xdr:rowOff>
    </xdr:from>
    <xdr:to>
      <xdr:col>85</xdr:col>
      <xdr:colOff>127000</xdr:colOff>
      <xdr:row>95</xdr:row>
      <xdr:rowOff>154147</xdr:rowOff>
    </xdr:to>
    <xdr:cxnSp macro="">
      <xdr:nvCxnSpPr>
        <xdr:cNvPr id="701" name="直線コネクタ 700"/>
        <xdr:cNvCxnSpPr/>
      </xdr:nvCxnSpPr>
      <xdr:spPr>
        <a:xfrm flipV="1">
          <a:off x="15481300" y="16311984"/>
          <a:ext cx="838200" cy="129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68363</xdr:rowOff>
    </xdr:from>
    <xdr:ext cx="534377" cy="259045"/>
    <xdr:sp macro="" textlink="">
      <xdr:nvSpPr>
        <xdr:cNvPr id="702" name="公債費平均値テキスト"/>
        <xdr:cNvSpPr txBox="1"/>
      </xdr:nvSpPr>
      <xdr:spPr>
        <a:xfrm>
          <a:off x="16370300" y="16527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89936</xdr:rowOff>
    </xdr:from>
    <xdr:to>
      <xdr:col>85</xdr:col>
      <xdr:colOff>177800</xdr:colOff>
      <xdr:row>97</xdr:row>
      <xdr:rowOff>20086</xdr:rowOff>
    </xdr:to>
    <xdr:sp macro="" textlink="">
      <xdr:nvSpPr>
        <xdr:cNvPr id="703" name="フローチャート: 判断 702"/>
        <xdr:cNvSpPr/>
      </xdr:nvSpPr>
      <xdr:spPr>
        <a:xfrm>
          <a:off x="16268700" y="1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132286</xdr:rowOff>
    </xdr:from>
    <xdr:to>
      <xdr:col>81</xdr:col>
      <xdr:colOff>50800</xdr:colOff>
      <xdr:row>95</xdr:row>
      <xdr:rowOff>154147</xdr:rowOff>
    </xdr:to>
    <xdr:cxnSp macro="">
      <xdr:nvCxnSpPr>
        <xdr:cNvPr id="704" name="直線コネクタ 703"/>
        <xdr:cNvCxnSpPr/>
      </xdr:nvCxnSpPr>
      <xdr:spPr>
        <a:xfrm>
          <a:off x="14592300" y="16420036"/>
          <a:ext cx="889000" cy="21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115540</xdr:rowOff>
    </xdr:from>
    <xdr:to>
      <xdr:col>81</xdr:col>
      <xdr:colOff>101600</xdr:colOff>
      <xdr:row>97</xdr:row>
      <xdr:rowOff>45690</xdr:rowOff>
    </xdr:to>
    <xdr:sp macro="" textlink="">
      <xdr:nvSpPr>
        <xdr:cNvPr id="705" name="フローチャート: 判断 704"/>
        <xdr:cNvSpPr/>
      </xdr:nvSpPr>
      <xdr:spPr>
        <a:xfrm>
          <a:off x="15430500" y="165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36817</xdr:rowOff>
    </xdr:from>
    <xdr:ext cx="534377" cy="259045"/>
    <xdr:sp macro="" textlink="">
      <xdr:nvSpPr>
        <xdr:cNvPr id="706" name="テキスト ボックス 705"/>
        <xdr:cNvSpPr txBox="1"/>
      </xdr:nvSpPr>
      <xdr:spPr>
        <a:xfrm>
          <a:off x="15214111" y="16667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118630</xdr:rowOff>
    </xdr:from>
    <xdr:to>
      <xdr:col>76</xdr:col>
      <xdr:colOff>114300</xdr:colOff>
      <xdr:row>95</xdr:row>
      <xdr:rowOff>132286</xdr:rowOff>
    </xdr:to>
    <xdr:cxnSp macro="">
      <xdr:nvCxnSpPr>
        <xdr:cNvPr id="707" name="直線コネクタ 706"/>
        <xdr:cNvCxnSpPr/>
      </xdr:nvCxnSpPr>
      <xdr:spPr>
        <a:xfrm>
          <a:off x="13703300" y="16406380"/>
          <a:ext cx="889000" cy="13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124227</xdr:rowOff>
    </xdr:from>
    <xdr:to>
      <xdr:col>76</xdr:col>
      <xdr:colOff>165100</xdr:colOff>
      <xdr:row>97</xdr:row>
      <xdr:rowOff>54377</xdr:rowOff>
    </xdr:to>
    <xdr:sp macro="" textlink="">
      <xdr:nvSpPr>
        <xdr:cNvPr id="708" name="フローチャート: 判断 707"/>
        <xdr:cNvSpPr/>
      </xdr:nvSpPr>
      <xdr:spPr>
        <a:xfrm>
          <a:off x="14541500" y="1658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45504</xdr:rowOff>
    </xdr:from>
    <xdr:ext cx="534377" cy="259045"/>
    <xdr:sp macro="" textlink="">
      <xdr:nvSpPr>
        <xdr:cNvPr id="709" name="テキスト ボックス 708"/>
        <xdr:cNvSpPr txBox="1"/>
      </xdr:nvSpPr>
      <xdr:spPr>
        <a:xfrm>
          <a:off x="14325111" y="1667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165402</xdr:rowOff>
    </xdr:from>
    <xdr:to>
      <xdr:col>71</xdr:col>
      <xdr:colOff>177800</xdr:colOff>
      <xdr:row>95</xdr:row>
      <xdr:rowOff>118630</xdr:rowOff>
    </xdr:to>
    <xdr:cxnSp macro="">
      <xdr:nvCxnSpPr>
        <xdr:cNvPr id="710" name="直線コネクタ 709"/>
        <xdr:cNvCxnSpPr/>
      </xdr:nvCxnSpPr>
      <xdr:spPr>
        <a:xfrm>
          <a:off x="12814300" y="16281702"/>
          <a:ext cx="889000" cy="124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119974</xdr:rowOff>
    </xdr:from>
    <xdr:to>
      <xdr:col>72</xdr:col>
      <xdr:colOff>38100</xdr:colOff>
      <xdr:row>97</xdr:row>
      <xdr:rowOff>50124</xdr:rowOff>
    </xdr:to>
    <xdr:sp macro="" textlink="">
      <xdr:nvSpPr>
        <xdr:cNvPr id="711" name="フローチャート: 判断 710"/>
        <xdr:cNvSpPr/>
      </xdr:nvSpPr>
      <xdr:spPr>
        <a:xfrm>
          <a:off x="13652500" y="1657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41251</xdr:rowOff>
    </xdr:from>
    <xdr:ext cx="534377" cy="259045"/>
    <xdr:sp macro="" textlink="">
      <xdr:nvSpPr>
        <xdr:cNvPr id="712" name="テキスト ボックス 711"/>
        <xdr:cNvSpPr txBox="1"/>
      </xdr:nvSpPr>
      <xdr:spPr>
        <a:xfrm>
          <a:off x="13436111" y="1667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106837</xdr:rowOff>
    </xdr:from>
    <xdr:to>
      <xdr:col>67</xdr:col>
      <xdr:colOff>101600</xdr:colOff>
      <xdr:row>97</xdr:row>
      <xdr:rowOff>36987</xdr:rowOff>
    </xdr:to>
    <xdr:sp macro="" textlink="">
      <xdr:nvSpPr>
        <xdr:cNvPr id="713" name="フローチャート: 判断 712"/>
        <xdr:cNvSpPr/>
      </xdr:nvSpPr>
      <xdr:spPr>
        <a:xfrm>
          <a:off x="12763500" y="1656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28114</xdr:rowOff>
    </xdr:from>
    <xdr:ext cx="534377" cy="259045"/>
    <xdr:sp macro="" textlink="">
      <xdr:nvSpPr>
        <xdr:cNvPr id="714" name="テキスト ボックス 713"/>
        <xdr:cNvSpPr txBox="1"/>
      </xdr:nvSpPr>
      <xdr:spPr>
        <a:xfrm>
          <a:off x="12547111" y="16658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144884</xdr:rowOff>
    </xdr:from>
    <xdr:to>
      <xdr:col>85</xdr:col>
      <xdr:colOff>177800</xdr:colOff>
      <xdr:row>95</xdr:row>
      <xdr:rowOff>75034</xdr:rowOff>
    </xdr:to>
    <xdr:sp macro="" textlink="">
      <xdr:nvSpPr>
        <xdr:cNvPr id="720" name="楕円 719"/>
        <xdr:cNvSpPr/>
      </xdr:nvSpPr>
      <xdr:spPr>
        <a:xfrm>
          <a:off x="16268700" y="1626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167761</xdr:rowOff>
    </xdr:from>
    <xdr:ext cx="534377" cy="259045"/>
    <xdr:sp macro="" textlink="">
      <xdr:nvSpPr>
        <xdr:cNvPr id="721" name="公債費該当値テキスト"/>
        <xdr:cNvSpPr txBox="1"/>
      </xdr:nvSpPr>
      <xdr:spPr>
        <a:xfrm>
          <a:off x="16370300" y="1611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103347</xdr:rowOff>
    </xdr:from>
    <xdr:to>
      <xdr:col>81</xdr:col>
      <xdr:colOff>101600</xdr:colOff>
      <xdr:row>96</xdr:row>
      <xdr:rowOff>33497</xdr:rowOff>
    </xdr:to>
    <xdr:sp macro="" textlink="">
      <xdr:nvSpPr>
        <xdr:cNvPr id="722" name="楕円 721"/>
        <xdr:cNvSpPr/>
      </xdr:nvSpPr>
      <xdr:spPr>
        <a:xfrm>
          <a:off x="15430500" y="16391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50024</xdr:rowOff>
    </xdr:from>
    <xdr:ext cx="534377" cy="259045"/>
    <xdr:sp macro="" textlink="">
      <xdr:nvSpPr>
        <xdr:cNvPr id="723" name="テキスト ボックス 722"/>
        <xdr:cNvSpPr txBox="1"/>
      </xdr:nvSpPr>
      <xdr:spPr>
        <a:xfrm>
          <a:off x="15214111" y="1616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81486</xdr:rowOff>
    </xdr:from>
    <xdr:to>
      <xdr:col>76</xdr:col>
      <xdr:colOff>165100</xdr:colOff>
      <xdr:row>96</xdr:row>
      <xdr:rowOff>11636</xdr:rowOff>
    </xdr:to>
    <xdr:sp macro="" textlink="">
      <xdr:nvSpPr>
        <xdr:cNvPr id="724" name="楕円 723"/>
        <xdr:cNvSpPr/>
      </xdr:nvSpPr>
      <xdr:spPr>
        <a:xfrm>
          <a:off x="14541500" y="1636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28163</xdr:rowOff>
    </xdr:from>
    <xdr:ext cx="534377" cy="259045"/>
    <xdr:sp macro="" textlink="">
      <xdr:nvSpPr>
        <xdr:cNvPr id="725" name="テキスト ボックス 724"/>
        <xdr:cNvSpPr txBox="1"/>
      </xdr:nvSpPr>
      <xdr:spPr>
        <a:xfrm>
          <a:off x="14325111" y="1614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67830</xdr:rowOff>
    </xdr:from>
    <xdr:to>
      <xdr:col>72</xdr:col>
      <xdr:colOff>38100</xdr:colOff>
      <xdr:row>95</xdr:row>
      <xdr:rowOff>169430</xdr:rowOff>
    </xdr:to>
    <xdr:sp macro="" textlink="">
      <xdr:nvSpPr>
        <xdr:cNvPr id="726" name="楕円 725"/>
        <xdr:cNvSpPr/>
      </xdr:nvSpPr>
      <xdr:spPr>
        <a:xfrm>
          <a:off x="13652500" y="1635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14507</xdr:rowOff>
    </xdr:from>
    <xdr:ext cx="534377" cy="259045"/>
    <xdr:sp macro="" textlink="">
      <xdr:nvSpPr>
        <xdr:cNvPr id="727" name="テキスト ボックス 726"/>
        <xdr:cNvSpPr txBox="1"/>
      </xdr:nvSpPr>
      <xdr:spPr>
        <a:xfrm>
          <a:off x="13436111" y="16130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114602</xdr:rowOff>
    </xdr:from>
    <xdr:to>
      <xdr:col>67</xdr:col>
      <xdr:colOff>101600</xdr:colOff>
      <xdr:row>95</xdr:row>
      <xdr:rowOff>44752</xdr:rowOff>
    </xdr:to>
    <xdr:sp macro="" textlink="">
      <xdr:nvSpPr>
        <xdr:cNvPr id="728" name="楕円 727"/>
        <xdr:cNvSpPr/>
      </xdr:nvSpPr>
      <xdr:spPr>
        <a:xfrm>
          <a:off x="12763500" y="1623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61279</xdr:rowOff>
    </xdr:from>
    <xdr:ext cx="534377" cy="259045"/>
    <xdr:sp macro="" textlink="">
      <xdr:nvSpPr>
        <xdr:cNvPr id="729" name="テキスト ボックス 728"/>
        <xdr:cNvSpPr txBox="1"/>
      </xdr:nvSpPr>
      <xdr:spPr>
        <a:xfrm>
          <a:off x="12547111" y="16006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0" name="直線コネクタ 73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1" name="テキスト ボックス 74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2" name="直線コネクタ 74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3" name="テキスト ボックス 74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4" name="直線コネクタ 74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5" name="テキスト ボックス 74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6" name="直線コネクタ 74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7" name="テキスト ボックス 74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8" name="直線コネクタ 74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9" name="テキスト ボックス 74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55499</xdr:rowOff>
    </xdr:from>
    <xdr:to>
      <xdr:col>116</xdr:col>
      <xdr:colOff>62864</xdr:colOff>
      <xdr:row>39</xdr:row>
      <xdr:rowOff>44450</xdr:rowOff>
    </xdr:to>
    <xdr:cxnSp macro="">
      <xdr:nvCxnSpPr>
        <xdr:cNvPr id="753" name="直線コネクタ 752"/>
        <xdr:cNvCxnSpPr/>
      </xdr:nvCxnSpPr>
      <xdr:spPr>
        <a:xfrm flipV="1">
          <a:off x="22159595" y="5198999"/>
          <a:ext cx="1269" cy="1532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49547</xdr:rowOff>
    </xdr:from>
    <xdr:ext cx="249299" cy="259045"/>
    <xdr:sp macro="" textlink="">
      <xdr:nvSpPr>
        <xdr:cNvPr id="754" name="諸支出金最小値テキスト"/>
        <xdr:cNvSpPr txBox="1"/>
      </xdr:nvSpPr>
      <xdr:spPr>
        <a:xfrm>
          <a:off x="22212300" y="673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5" name="直線コネクタ 75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2176</xdr:rowOff>
    </xdr:from>
    <xdr:ext cx="469744" cy="259045"/>
    <xdr:sp macro="" textlink="">
      <xdr:nvSpPr>
        <xdr:cNvPr id="756" name="諸支出金最大値テキスト"/>
        <xdr:cNvSpPr txBox="1"/>
      </xdr:nvSpPr>
      <xdr:spPr>
        <a:xfrm>
          <a:off x="22212300" y="4974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4,021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55499</xdr:rowOff>
    </xdr:from>
    <xdr:to>
      <xdr:col>116</xdr:col>
      <xdr:colOff>152400</xdr:colOff>
      <xdr:row>30</xdr:row>
      <xdr:rowOff>55499</xdr:rowOff>
    </xdr:to>
    <xdr:cxnSp macro="">
      <xdr:nvCxnSpPr>
        <xdr:cNvPr id="757" name="直線コネクタ 756"/>
        <xdr:cNvCxnSpPr/>
      </xdr:nvCxnSpPr>
      <xdr:spPr>
        <a:xfrm>
          <a:off x="22072600" y="5198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8" name="直線コネクタ 75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138447</xdr:rowOff>
    </xdr:from>
    <xdr:ext cx="378565" cy="259045"/>
    <xdr:sp macro="" textlink="">
      <xdr:nvSpPr>
        <xdr:cNvPr id="759" name="諸支出金平均値テキスト"/>
        <xdr:cNvSpPr txBox="1"/>
      </xdr:nvSpPr>
      <xdr:spPr>
        <a:xfrm>
          <a:off x="22212300" y="64820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115570</xdr:rowOff>
    </xdr:from>
    <xdr:to>
      <xdr:col>116</xdr:col>
      <xdr:colOff>114300</xdr:colOff>
      <xdr:row>39</xdr:row>
      <xdr:rowOff>45720</xdr:rowOff>
    </xdr:to>
    <xdr:sp macro="" textlink="">
      <xdr:nvSpPr>
        <xdr:cNvPr id="760" name="フローチャート: 判断 759"/>
        <xdr:cNvSpPr/>
      </xdr:nvSpPr>
      <xdr:spPr>
        <a:xfrm>
          <a:off x="221107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1" name="直線コネクタ 76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154432</xdr:rowOff>
    </xdr:from>
    <xdr:to>
      <xdr:col>112</xdr:col>
      <xdr:colOff>38100</xdr:colOff>
      <xdr:row>39</xdr:row>
      <xdr:rowOff>84582</xdr:rowOff>
    </xdr:to>
    <xdr:sp macro="" textlink="">
      <xdr:nvSpPr>
        <xdr:cNvPr id="762" name="フローチャート: 判断 761"/>
        <xdr:cNvSpPr/>
      </xdr:nvSpPr>
      <xdr:spPr>
        <a:xfrm>
          <a:off x="21272500" y="666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101109</xdr:rowOff>
    </xdr:from>
    <xdr:ext cx="313932" cy="259045"/>
    <xdr:sp macro="" textlink="">
      <xdr:nvSpPr>
        <xdr:cNvPr id="763" name="テキスト ボックス 762"/>
        <xdr:cNvSpPr txBox="1"/>
      </xdr:nvSpPr>
      <xdr:spPr>
        <a:xfrm>
          <a:off x="21166333" y="64447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4" name="直線コネクタ 76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143383</xdr:rowOff>
    </xdr:from>
    <xdr:to>
      <xdr:col>107</xdr:col>
      <xdr:colOff>101600</xdr:colOff>
      <xdr:row>39</xdr:row>
      <xdr:rowOff>73533</xdr:rowOff>
    </xdr:to>
    <xdr:sp macro="" textlink="">
      <xdr:nvSpPr>
        <xdr:cNvPr id="765" name="フローチャート: 判断 764"/>
        <xdr:cNvSpPr/>
      </xdr:nvSpPr>
      <xdr:spPr>
        <a:xfrm>
          <a:off x="20383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90060</xdr:rowOff>
    </xdr:from>
    <xdr:ext cx="313932" cy="259045"/>
    <xdr:sp macro="" textlink="">
      <xdr:nvSpPr>
        <xdr:cNvPr id="766" name="テキスト ボックス 765"/>
        <xdr:cNvSpPr txBox="1"/>
      </xdr:nvSpPr>
      <xdr:spPr>
        <a:xfrm>
          <a:off x="20277333" y="64337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7" name="直線コネクタ 76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122809</xdr:rowOff>
    </xdr:from>
    <xdr:to>
      <xdr:col>102</xdr:col>
      <xdr:colOff>165100</xdr:colOff>
      <xdr:row>39</xdr:row>
      <xdr:rowOff>52959</xdr:rowOff>
    </xdr:to>
    <xdr:sp macro="" textlink="">
      <xdr:nvSpPr>
        <xdr:cNvPr id="768" name="フローチャート: 判断 767"/>
        <xdr:cNvSpPr/>
      </xdr:nvSpPr>
      <xdr:spPr>
        <a:xfrm>
          <a:off x="19494500" y="6637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69486</xdr:rowOff>
    </xdr:from>
    <xdr:ext cx="378565" cy="259045"/>
    <xdr:sp macro="" textlink="">
      <xdr:nvSpPr>
        <xdr:cNvPr id="769" name="テキスト ボックス 768"/>
        <xdr:cNvSpPr txBox="1"/>
      </xdr:nvSpPr>
      <xdr:spPr>
        <a:xfrm>
          <a:off x="19356017" y="6413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43561</xdr:rowOff>
    </xdr:from>
    <xdr:to>
      <xdr:col>98</xdr:col>
      <xdr:colOff>38100</xdr:colOff>
      <xdr:row>38</xdr:row>
      <xdr:rowOff>145161</xdr:rowOff>
    </xdr:to>
    <xdr:sp macro="" textlink="">
      <xdr:nvSpPr>
        <xdr:cNvPr id="770" name="フローチャート: 判断 769"/>
        <xdr:cNvSpPr/>
      </xdr:nvSpPr>
      <xdr:spPr>
        <a:xfrm>
          <a:off x="18605500" y="655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161688</xdr:rowOff>
    </xdr:from>
    <xdr:ext cx="378565" cy="259045"/>
    <xdr:sp macro="" textlink="">
      <xdr:nvSpPr>
        <xdr:cNvPr id="771" name="テキスト ボックス 770"/>
        <xdr:cNvSpPr txBox="1"/>
      </xdr:nvSpPr>
      <xdr:spPr>
        <a:xfrm>
          <a:off x="18467017" y="6333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7" name="楕円 77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93997</xdr:rowOff>
    </xdr:from>
    <xdr:ext cx="249299" cy="259045"/>
    <xdr:sp macro="" textlink="">
      <xdr:nvSpPr>
        <xdr:cNvPr id="778" name="諸支出金該当値テキスト"/>
        <xdr:cNvSpPr txBox="1"/>
      </xdr:nvSpPr>
      <xdr:spPr>
        <a:xfrm>
          <a:off x="22212300" y="6609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9" name="楕円 77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0" name="テキスト ボックス 77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1" name="楕円 78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2" name="テキスト ボックス 78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3" name="楕円 78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4" name="テキスト ボックス 78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5" name="楕円 78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6" name="テキスト ボックス 78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7" name="直線コネクタ 79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8" name="テキスト ボックス 79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9" name="直線コネクタ 79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56</xdr:row>
      <xdr:rowOff>35577</xdr:rowOff>
    </xdr:from>
    <xdr:ext cx="248786" cy="259045"/>
    <xdr:sp macro="" textlink="">
      <xdr:nvSpPr>
        <xdr:cNvPr id="800" name="テキスト ボックス 799"/>
        <xdr:cNvSpPr txBox="1"/>
      </xdr:nvSpPr>
      <xdr:spPr>
        <a:xfrm>
          <a:off x="18039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1" name="直線コネクタ 80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2" name="テキスト ボックス 80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3" name="直線コネクタ 80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51</xdr:row>
      <xdr:rowOff>130827</xdr:rowOff>
    </xdr:from>
    <xdr:ext cx="248786" cy="259045"/>
    <xdr:sp macro="" textlink="">
      <xdr:nvSpPr>
        <xdr:cNvPr id="804" name="テキスト ボックス 803"/>
        <xdr:cNvSpPr txBox="1"/>
      </xdr:nvSpPr>
      <xdr:spPr>
        <a:xfrm>
          <a:off x="18039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5" name="直線コネクタ 80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49</xdr:row>
      <xdr:rowOff>92727</xdr:rowOff>
    </xdr:from>
    <xdr:ext cx="248786" cy="259045"/>
    <xdr:sp macro="" textlink="">
      <xdr:nvSpPr>
        <xdr:cNvPr id="806" name="テキスト ボックス 805"/>
        <xdr:cNvSpPr txBox="1"/>
      </xdr:nvSpPr>
      <xdr:spPr>
        <a:xfrm>
          <a:off x="18039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7" name="直線コネクタ 80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808" name="テキスト ボックス 807"/>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810" name="直線コネクタ 809"/>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811"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2" name="直線コネクタ 81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813"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4" name="直線コネクタ 81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5" name="直線コネクタ 814"/>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16"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7" name="フローチャート: 判断 816"/>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8" name="直線コネクタ 817"/>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19" name="フローチャート: 判断 818"/>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0" name="テキスト ボックス 819"/>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1" name="直線コネクタ 820"/>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22" name="フローチャート: 判断 821"/>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3" name="テキスト ボックス 822"/>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4" name="直線コネクタ 823"/>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127000</xdr:rowOff>
    </xdr:from>
    <xdr:to>
      <xdr:col>102</xdr:col>
      <xdr:colOff>165100</xdr:colOff>
      <xdr:row>57</xdr:row>
      <xdr:rowOff>57150</xdr:rowOff>
    </xdr:to>
    <xdr:sp macro="" textlink="">
      <xdr:nvSpPr>
        <xdr:cNvPr id="825" name="フローチャート: 判断 824"/>
        <xdr:cNvSpPr/>
      </xdr:nvSpPr>
      <xdr:spPr>
        <a:xfrm>
          <a:off x="19494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73677</xdr:rowOff>
    </xdr:from>
    <xdr:ext cx="249299" cy="259045"/>
    <xdr:sp macro="" textlink="">
      <xdr:nvSpPr>
        <xdr:cNvPr id="826" name="テキスト ボックス 825"/>
        <xdr:cNvSpPr txBox="1"/>
      </xdr:nvSpPr>
      <xdr:spPr>
        <a:xfrm>
          <a:off x="19420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31750</xdr:rowOff>
    </xdr:from>
    <xdr:to>
      <xdr:col>98</xdr:col>
      <xdr:colOff>38100</xdr:colOff>
      <xdr:row>51</xdr:row>
      <xdr:rowOff>133350</xdr:rowOff>
    </xdr:to>
    <xdr:sp macro="" textlink="">
      <xdr:nvSpPr>
        <xdr:cNvPr id="827" name="フローチャート: 判断 826"/>
        <xdr:cNvSpPr/>
      </xdr:nvSpPr>
      <xdr:spPr>
        <a:xfrm>
          <a:off x="18605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49</xdr:row>
      <xdr:rowOff>149877</xdr:rowOff>
    </xdr:from>
    <xdr:ext cx="249299" cy="259045"/>
    <xdr:sp macro="" textlink="">
      <xdr:nvSpPr>
        <xdr:cNvPr id="828" name="テキスト ボックス 827"/>
        <xdr:cNvSpPr txBox="1"/>
      </xdr:nvSpPr>
      <xdr:spPr>
        <a:xfrm>
          <a:off x="18531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9" name="テキスト ボックス 82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0" name="テキスト ボックス 82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1" name="テキスト ボックス 83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2" name="テキスト ボックス 83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3" name="テキスト ボックス 83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4" name="楕円 833"/>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35"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36" name="楕円 835"/>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37" name="テキスト ボックス 836"/>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8" name="楕円 837"/>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39" name="テキスト ボックス 838"/>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0" name="楕円 839"/>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1" name="テキスト ボックス 840"/>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2" name="楕円 841"/>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43" name="テキスト ボックス 842"/>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4" name="正方形/長方形 84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5" name="正方形/長方形 84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6" name="テキスト ボックス 84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当たりのコストは、民生費、衛生費および農林水産費が類似団体平均と比較して高くなっている。民生費については、少子高齢化対策・福祉サービス給付費の増加やこども園の整備、衛生費については、にしはりま環境事務組合への負担金などが主な要因となっている。農林水産業費については、農業集落排水事業の公営企業化に伴い、農林水産業費で支出していた補助金を土木費で支出したことにより減となっているが、地籍調査事業の実施などが、類似団体平均と比較して高くなっている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また、災害復旧費については、平成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月豪雨による復旧事業の実施により全国平均、兵庫県平均とも大幅に上回っている。</a:t>
          </a:r>
        </a:p>
        <a:p>
          <a:r>
            <a:rPr kumimoji="1" lang="ja-JP" altLang="en-US" sz="1300">
              <a:latin typeface="ＭＳ Ｐゴシック" panose="020B0600070205080204" pitchFamily="50" charset="-128"/>
              <a:ea typeface="ＭＳ Ｐゴシック" panose="020B0600070205080204" pitchFamily="50" charset="-128"/>
            </a:rPr>
            <a:t>　施設の整備更新・維持管理については、今後も一定費用を要することが見込まれるため、公共施設等総合管理計画に基づく施設の集約化をはじめ、少子化・人口流出対策に取り組むことで一人当たりのコストの逓減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兵庫県宍粟市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財政調整基金は、収入減少や災害など不測の支出増加に備え、長期的視野に立った積立てを行うものであり、令和２年度は新型コロナウイルス感染症対策や災害復旧事業のために取り崩しを行った。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実質収支額は、例年以上に歳出不用額が多く発生した前年度に比べ、繰越財源が減少したことにより、</a:t>
          </a:r>
          <a:r>
            <a:rPr kumimoji="1" lang="en-US" altLang="ja-JP" sz="1200">
              <a:latin typeface="ＭＳ ゴシック" pitchFamily="49" charset="-128"/>
              <a:ea typeface="ＭＳ ゴシック" pitchFamily="49" charset="-128"/>
            </a:rPr>
            <a:t>1.57</a:t>
          </a:r>
          <a:r>
            <a:rPr kumimoji="1" lang="ja-JP" altLang="en-US" sz="1200">
              <a:latin typeface="ＭＳ ゴシック" pitchFamily="49" charset="-128"/>
              <a:ea typeface="ＭＳ ゴシック" pitchFamily="49" charset="-128"/>
            </a:rPr>
            <a:t>％の増となった。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実質単年度収支は、繰上償還の積極的な実施により、前年度より</a:t>
          </a:r>
          <a:r>
            <a:rPr kumimoji="1" lang="en-US" altLang="ja-JP" sz="1200">
              <a:latin typeface="ＭＳ ゴシック" pitchFamily="49" charset="-128"/>
              <a:ea typeface="ＭＳ ゴシック" pitchFamily="49" charset="-128"/>
            </a:rPr>
            <a:t>13.1</a:t>
          </a:r>
          <a:r>
            <a:rPr kumimoji="1" lang="ja-JP" altLang="en-US" sz="1200">
              <a:latin typeface="ＭＳ ゴシック" pitchFamily="49" charset="-128"/>
              <a:ea typeface="ＭＳ ゴシック" pitchFamily="49" charset="-128"/>
            </a:rPr>
            <a:t>億円、</a:t>
          </a:r>
          <a:r>
            <a:rPr kumimoji="1" lang="en-US" altLang="ja-JP" sz="1200">
              <a:latin typeface="ＭＳ ゴシック" pitchFamily="49" charset="-128"/>
              <a:ea typeface="ＭＳ ゴシック" pitchFamily="49" charset="-128"/>
            </a:rPr>
            <a:t>8.77</a:t>
          </a:r>
          <a:r>
            <a:rPr kumimoji="1" lang="ja-JP" altLang="en-US" sz="1200">
              <a:latin typeface="ＭＳ ゴシック" pitchFamily="49" charset="-128"/>
              <a:ea typeface="ＭＳ ゴシック" pitchFamily="49" charset="-128"/>
            </a:rPr>
            <a:t>％の増となった。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兵庫県宍粟市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特別会計（国保・介護特別会計など）や企業会計（水道・病院特別会計など）を含む、全ての会計の赤字額が標準財政規模（市税や普通交付税などの収入）に対してどのくらいの割合になるかを示している。赤字額の数値が大きいほど財政運営が深刻化していることを表している。</a:t>
          </a:r>
        </a:p>
        <a:p>
          <a:r>
            <a:rPr kumimoji="1" lang="ja-JP" altLang="en-US" sz="1400">
              <a:latin typeface="ＭＳ ゴシック" pitchFamily="49" charset="-128"/>
              <a:ea typeface="ＭＳ ゴシック" pitchFamily="49" charset="-128"/>
            </a:rPr>
            <a:t>　過去５年間では、全会計において黒字であり、連結実質赤字は発生していない。</a:t>
          </a:r>
        </a:p>
        <a:p>
          <a:r>
            <a:rPr kumimoji="1" lang="ja-JP" altLang="en-US" sz="1400">
              <a:latin typeface="ＭＳ ゴシック" pitchFamily="49" charset="-128"/>
              <a:ea typeface="ＭＳ ゴシック" pitchFamily="49" charset="-128"/>
            </a:rPr>
            <a:t>　しかしながら、水道事業では、年々留保財源を切り崩している状況であるため、経営戦略に基づき、料金の適正化・施設の統廃合を検討していく。病院事業では、新型コロナウイルス感染症関係補助金により収益が増え、黒字が増えているが、一時的なものであると考えられるため、今後も新病院改革プランに基づき、中長期的な経営改善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兵庫県宍粟市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令和２年度の実質公債費比率は</a:t>
          </a:r>
          <a:r>
            <a:rPr kumimoji="1" lang="en-US" altLang="ja-JP" sz="1400">
              <a:latin typeface="ＭＳ ゴシック" pitchFamily="49" charset="-128"/>
              <a:ea typeface="ＭＳ ゴシック" pitchFamily="49" charset="-128"/>
            </a:rPr>
            <a:t>7.9</a:t>
          </a:r>
          <a:r>
            <a:rPr kumimoji="1" lang="ja-JP" altLang="en-US" sz="1400">
              <a:latin typeface="ＭＳ ゴシック" pitchFamily="49" charset="-128"/>
              <a:ea typeface="ＭＳ ゴシック" pitchFamily="49" charset="-128"/>
            </a:rPr>
            <a:t>％で、前年度より</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％改善している。下水道事業の法適化に伴う公営企業債等の繰入見込額が減少したことなどが要因である。</a:t>
          </a:r>
        </a:p>
        <a:p>
          <a:r>
            <a:rPr kumimoji="1" lang="ja-JP" altLang="en-US" sz="1400">
              <a:latin typeface="ＭＳ ゴシック" pitchFamily="49" charset="-128"/>
              <a:ea typeface="ＭＳ ゴシック" pitchFamily="49" charset="-128"/>
            </a:rPr>
            <a:t>　積極的な繰上償還により元利償還金は減少しているが、今後、インフラ長寿命化対策事業や公共施設の集約化による複合施設建設事業などが予定されていることから、引き続き、起債の発行抑制、交付税算入率の高い有利な起債の活用や、積極的な繰上償還の継続実施などにより、比率の抑制とさらなる財政の健全化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満期一括償還地方債の償還の財源に係る減債基金の積み立ては行っていない。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兵庫県宍粟市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令和２年度の将来負担比率は</a:t>
          </a:r>
          <a:r>
            <a:rPr kumimoji="1" lang="en-US" altLang="ja-JP" sz="1400">
              <a:latin typeface="ＭＳ ゴシック" pitchFamily="49" charset="-128"/>
              <a:ea typeface="ＭＳ ゴシック" pitchFamily="49" charset="-128"/>
            </a:rPr>
            <a:t>83.7</a:t>
          </a:r>
          <a:r>
            <a:rPr kumimoji="1" lang="ja-JP" altLang="en-US" sz="1400">
              <a:latin typeface="ＭＳ ゴシック" pitchFamily="49" charset="-128"/>
              <a:ea typeface="ＭＳ ゴシック" pitchFamily="49" charset="-128"/>
            </a:rPr>
            <a:t>％で、前年度より</a:t>
          </a:r>
          <a:r>
            <a:rPr kumimoji="1" lang="en-US" altLang="ja-JP" sz="1400">
              <a:latin typeface="ＭＳ ゴシック" pitchFamily="49" charset="-128"/>
              <a:ea typeface="ＭＳ ゴシック" pitchFamily="49" charset="-128"/>
            </a:rPr>
            <a:t>32.6</a:t>
          </a:r>
          <a:r>
            <a:rPr kumimoji="1" lang="ja-JP" altLang="en-US" sz="1400">
              <a:latin typeface="ＭＳ ゴシック" pitchFamily="49" charset="-128"/>
              <a:ea typeface="ＭＳ ゴシック" pitchFamily="49" charset="-128"/>
            </a:rPr>
            <a:t>％改善した。下水道事業の法適化に伴う公営企業債等の繰入見込額が減少したことや繰上償還の実施による地方債残高の減少が要因である。</a:t>
          </a:r>
        </a:p>
        <a:p>
          <a:r>
            <a:rPr kumimoji="1" lang="ja-JP" altLang="en-US" sz="1400">
              <a:latin typeface="ＭＳ ゴシック" pitchFamily="49" charset="-128"/>
              <a:ea typeface="ＭＳ ゴシック" pitchFamily="49" charset="-128"/>
            </a:rPr>
            <a:t>　今後は、公共施設の集約化による複合施設建設事業をはじめ大型事業が控えているため、交付税算入率の高い地方債の活用や、過去の借入金の積極的な繰上償還などにより、比率の抑制と健全財政の維持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兵庫県宍粟市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・財政調整基金については、新型コロナウイルス感染症対策や災害復旧事業に活用し取り崩した一方、災害復旧の施越事業に係る財源として取り崩した分の積み戻しなどにより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百万円の増加となった。ふるさと納税を原資とするブナ基金については、まちづくり事業の財源として積極的に活用しているが、令和２年度は寄付金総額が活用額を上回り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百万円の増加となった。森林環境譲与税基金を新たに設置し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百万円の積立を行った。これらが増加の主な要因である。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社会保障関係経費や施設の長寿命化に要するコストの増大が見込まれるなか、一般財源の不足が懸念されるところである。市民への負担を増加させることなく行政サービスを維持していくため、基金を計画的に、有効に活用するとともに、健全な財政運営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・地域振興基金、地域福祉基金、森林文化創造基金：果実運用型として保有しており、原則取り崩しを行わないこととしている。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・公共施設等整備基金：施設の修繕等および公共施設の統合・更新の際に活用している。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・ブナ基金：ふるさと納税を原資としており、取崩金をその返礼品に充てるとともに、少子化対策や観光振興など、幅広いまちづくり事業に活用している。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・地域福祉基金：社会福祉協議会補助事業に活用するため取り崩し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・ブナ基金：第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子以降の学校給食費無償化などの財源として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百万円を取り崩したものの、想定を超える寄附金があったことや、地方創生推進交付金や過疎債などの有利な財源をまちづくり事業に積極的に活用した結果、</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保障関係経費や施設の長寿命化に要するコストの増大が見込まれるなか、一般財源の不足が懸念されるところである。市民への負担を増加させることなく行政サービスを維持していくため、基金を計画的に、有効に活用するとともに、健全な財政運営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・新型コロナウイルス感染症対策や災害復旧事業のため取崩しを行ったが、運用利子の積立や災害復旧の施越事業に係る財源として取り崩した分の積み戻しを行ったことにより、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百万円の積立を行うことができたことが要因である。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年度決算で当面の目標であった残高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％相当）達成後は、平成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年度まで運用利子を積み立てていたが、令和元年度に取り崩したことから目標額を下回ることとなった。引き続き基金利子を積み立てることとし、災害などの不測の事態に備える。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・起債対象事業に充てるべき財源を原資として積み立てており、令和２年度は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百万円を積み立てた一方、繰入計画に基づき、令和２年度に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・毎年の起債元利償還に合わせた繰入計画に基づき、計画的に取り崩しを行うとともに、後年度の負担軽減のため必要に応じて原資を積み立てる。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兵庫県宍粟市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36,679
36,398
658.54
29,999,840
29,037,925
839,548
14,910,845
30,308,642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83.7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この比率は資産の老朽化を示す指標であり、令和２年度は市営住宅の建替等の実施により公共施設の適正化を進めたが、全体的な施設の老朽化が原因となり、結果として昨年度比で</a:t>
          </a:r>
          <a:r>
            <a:rPr kumimoji="1" lang="en-US" altLang="ja-JP" sz="1100" baseline="0">
              <a:latin typeface="ＭＳ Ｐゴシック" panose="020B0600070205080204" pitchFamily="50" charset="-128"/>
              <a:ea typeface="ＭＳ Ｐゴシック" panose="020B0600070205080204" pitchFamily="50" charset="-128"/>
            </a:rPr>
            <a:t>1.0</a:t>
          </a:r>
          <a:r>
            <a:rPr kumimoji="1" lang="ja-JP" altLang="en-US" sz="1100" baseline="0">
              <a:latin typeface="ＭＳ Ｐゴシック" panose="020B0600070205080204" pitchFamily="50" charset="-128"/>
              <a:ea typeface="ＭＳ Ｐゴシック" panose="020B0600070205080204" pitchFamily="50" charset="-128"/>
            </a:rPr>
            <a:t>％の増となっている。今後も施設の老朽化に伴う維持管理経費の増嵩が見込まれるため、計画的に施設の統廃合や長寿命化を進めていく。</a:t>
          </a:r>
          <a:endParaRPr kumimoji="1" lang="en-US" altLang="ja-JP" sz="11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64317</xdr:rowOff>
    </xdr:from>
    <xdr:to>
      <xdr:col>23</xdr:col>
      <xdr:colOff>85090</xdr:colOff>
      <xdr:row>35</xdr:row>
      <xdr:rowOff>55971</xdr:rowOff>
    </xdr:to>
    <xdr:cxnSp macro="">
      <xdr:nvCxnSpPr>
        <xdr:cNvPr id="67" name="直線コネクタ 66"/>
        <xdr:cNvCxnSpPr/>
      </xdr:nvCxnSpPr>
      <xdr:spPr>
        <a:xfrm flipV="1">
          <a:off x="4760595" y="5464992"/>
          <a:ext cx="1270" cy="136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59798</xdr:rowOff>
    </xdr:from>
    <xdr:ext cx="405111" cy="259045"/>
    <xdr:sp macro="" textlink="">
      <xdr:nvSpPr>
        <xdr:cNvPr id="68" name="有形固定資産減価償却率最小値テキスト"/>
        <xdr:cNvSpPr txBox="1"/>
      </xdr:nvSpPr>
      <xdr:spPr>
        <a:xfrm>
          <a:off x="4813300" y="6832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55971</xdr:rowOff>
    </xdr:from>
    <xdr:to>
      <xdr:col>23</xdr:col>
      <xdr:colOff>174625</xdr:colOff>
      <xdr:row>35</xdr:row>
      <xdr:rowOff>55971</xdr:rowOff>
    </xdr:to>
    <xdr:cxnSp macro="">
      <xdr:nvCxnSpPr>
        <xdr:cNvPr id="69" name="直線コネクタ 68"/>
        <xdr:cNvCxnSpPr/>
      </xdr:nvCxnSpPr>
      <xdr:spPr>
        <a:xfrm>
          <a:off x="4673600" y="6828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10994</xdr:rowOff>
    </xdr:from>
    <xdr:ext cx="405111" cy="259045"/>
    <xdr:sp macro="" textlink="">
      <xdr:nvSpPr>
        <xdr:cNvPr id="70" name="有形固定資産減価償却率最大値テキスト"/>
        <xdr:cNvSpPr txBox="1"/>
      </xdr:nvSpPr>
      <xdr:spPr>
        <a:xfrm>
          <a:off x="4813300" y="5240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64317</xdr:rowOff>
    </xdr:from>
    <xdr:to>
      <xdr:col>23</xdr:col>
      <xdr:colOff>174625</xdr:colOff>
      <xdr:row>27</xdr:row>
      <xdr:rowOff>64317</xdr:rowOff>
    </xdr:to>
    <xdr:cxnSp macro="">
      <xdr:nvCxnSpPr>
        <xdr:cNvPr id="71" name="直線コネクタ 70"/>
        <xdr:cNvCxnSpPr/>
      </xdr:nvCxnSpPr>
      <xdr:spPr>
        <a:xfrm>
          <a:off x="4673600" y="546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127833</xdr:rowOff>
    </xdr:from>
    <xdr:ext cx="405111" cy="259045"/>
    <xdr:sp macro="" textlink="">
      <xdr:nvSpPr>
        <xdr:cNvPr id="72" name="有形固定資産減価償却率平均値テキスト"/>
        <xdr:cNvSpPr txBox="1"/>
      </xdr:nvSpPr>
      <xdr:spPr>
        <a:xfrm>
          <a:off x="4813300" y="60428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104956</xdr:rowOff>
    </xdr:from>
    <xdr:to>
      <xdr:col>23</xdr:col>
      <xdr:colOff>136525</xdr:colOff>
      <xdr:row>32</xdr:row>
      <xdr:rowOff>35106</xdr:rowOff>
    </xdr:to>
    <xdr:sp macro="" textlink="">
      <xdr:nvSpPr>
        <xdr:cNvPr id="73" name="フローチャート: 判断 72"/>
        <xdr:cNvSpPr/>
      </xdr:nvSpPr>
      <xdr:spPr>
        <a:xfrm>
          <a:off x="4711700" y="619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52524</xdr:rowOff>
    </xdr:from>
    <xdr:to>
      <xdr:col>19</xdr:col>
      <xdr:colOff>187325</xdr:colOff>
      <xdr:row>31</xdr:row>
      <xdr:rowOff>154124</xdr:rowOff>
    </xdr:to>
    <xdr:sp macro="" textlink="">
      <xdr:nvSpPr>
        <xdr:cNvPr id="74" name="フローチャート: 判断 73"/>
        <xdr:cNvSpPr/>
      </xdr:nvSpPr>
      <xdr:spPr>
        <a:xfrm>
          <a:off x="4000500" y="613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46355</xdr:rowOff>
    </xdr:from>
    <xdr:to>
      <xdr:col>15</xdr:col>
      <xdr:colOff>187325</xdr:colOff>
      <xdr:row>31</xdr:row>
      <xdr:rowOff>147955</xdr:rowOff>
    </xdr:to>
    <xdr:sp macro="" textlink="">
      <xdr:nvSpPr>
        <xdr:cNvPr id="75" name="フローチャート: 判断 74"/>
        <xdr:cNvSpPr/>
      </xdr:nvSpPr>
      <xdr:spPr>
        <a:xfrm>
          <a:off x="3238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9344</xdr:rowOff>
    </xdr:from>
    <xdr:to>
      <xdr:col>11</xdr:col>
      <xdr:colOff>187325</xdr:colOff>
      <xdr:row>31</xdr:row>
      <xdr:rowOff>110944</xdr:rowOff>
    </xdr:to>
    <xdr:sp macro="" textlink="">
      <xdr:nvSpPr>
        <xdr:cNvPr id="76" name="フローチャート: 判断 75"/>
        <xdr:cNvSpPr/>
      </xdr:nvSpPr>
      <xdr:spPr>
        <a:xfrm>
          <a:off x="2476500" y="609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131445</xdr:rowOff>
    </xdr:from>
    <xdr:to>
      <xdr:col>7</xdr:col>
      <xdr:colOff>187325</xdr:colOff>
      <xdr:row>31</xdr:row>
      <xdr:rowOff>61595</xdr:rowOff>
    </xdr:to>
    <xdr:sp macro="" textlink="">
      <xdr:nvSpPr>
        <xdr:cNvPr id="77" name="フローチャート: 判断 76"/>
        <xdr:cNvSpPr/>
      </xdr:nvSpPr>
      <xdr:spPr>
        <a:xfrm>
          <a:off x="17145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138883</xdr:rowOff>
    </xdr:from>
    <xdr:to>
      <xdr:col>23</xdr:col>
      <xdr:colOff>136525</xdr:colOff>
      <xdr:row>32</xdr:row>
      <xdr:rowOff>69033</xdr:rowOff>
    </xdr:to>
    <xdr:sp macro="" textlink="">
      <xdr:nvSpPr>
        <xdr:cNvPr id="83" name="楕円 82"/>
        <xdr:cNvSpPr/>
      </xdr:nvSpPr>
      <xdr:spPr>
        <a:xfrm>
          <a:off x="4711700" y="622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117310</xdr:rowOff>
    </xdr:from>
    <xdr:ext cx="405111" cy="259045"/>
    <xdr:sp macro="" textlink="">
      <xdr:nvSpPr>
        <xdr:cNvPr id="84" name="有形固定資産減価償却率該当値テキスト"/>
        <xdr:cNvSpPr txBox="1"/>
      </xdr:nvSpPr>
      <xdr:spPr>
        <a:xfrm>
          <a:off x="4813300" y="6203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108041</xdr:rowOff>
    </xdr:from>
    <xdr:to>
      <xdr:col>19</xdr:col>
      <xdr:colOff>187325</xdr:colOff>
      <xdr:row>32</xdr:row>
      <xdr:rowOff>38191</xdr:rowOff>
    </xdr:to>
    <xdr:sp macro="" textlink="">
      <xdr:nvSpPr>
        <xdr:cNvPr id="85" name="楕円 84"/>
        <xdr:cNvSpPr/>
      </xdr:nvSpPr>
      <xdr:spPr>
        <a:xfrm>
          <a:off x="4000500" y="619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158841</xdr:rowOff>
    </xdr:from>
    <xdr:to>
      <xdr:col>23</xdr:col>
      <xdr:colOff>85725</xdr:colOff>
      <xdr:row>32</xdr:row>
      <xdr:rowOff>18233</xdr:rowOff>
    </xdr:to>
    <xdr:cxnSp macro="">
      <xdr:nvCxnSpPr>
        <xdr:cNvPr id="86" name="直線コネクタ 85"/>
        <xdr:cNvCxnSpPr/>
      </xdr:nvCxnSpPr>
      <xdr:spPr>
        <a:xfrm>
          <a:off x="4051300" y="6245316"/>
          <a:ext cx="711200" cy="3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98788</xdr:rowOff>
    </xdr:from>
    <xdr:to>
      <xdr:col>15</xdr:col>
      <xdr:colOff>187325</xdr:colOff>
      <xdr:row>32</xdr:row>
      <xdr:rowOff>28938</xdr:rowOff>
    </xdr:to>
    <xdr:sp macro="" textlink="">
      <xdr:nvSpPr>
        <xdr:cNvPr id="87" name="楕円 86"/>
        <xdr:cNvSpPr/>
      </xdr:nvSpPr>
      <xdr:spPr>
        <a:xfrm>
          <a:off x="3238500" y="618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149588</xdr:rowOff>
    </xdr:from>
    <xdr:to>
      <xdr:col>19</xdr:col>
      <xdr:colOff>136525</xdr:colOff>
      <xdr:row>31</xdr:row>
      <xdr:rowOff>158841</xdr:rowOff>
    </xdr:to>
    <xdr:cxnSp macro="">
      <xdr:nvCxnSpPr>
        <xdr:cNvPr id="88" name="直線コネクタ 87"/>
        <xdr:cNvCxnSpPr/>
      </xdr:nvCxnSpPr>
      <xdr:spPr>
        <a:xfrm>
          <a:off x="3289300" y="6236063"/>
          <a:ext cx="7620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64861</xdr:rowOff>
    </xdr:from>
    <xdr:to>
      <xdr:col>11</xdr:col>
      <xdr:colOff>187325</xdr:colOff>
      <xdr:row>31</xdr:row>
      <xdr:rowOff>166461</xdr:rowOff>
    </xdr:to>
    <xdr:sp macro="" textlink="">
      <xdr:nvSpPr>
        <xdr:cNvPr id="89" name="楕円 88"/>
        <xdr:cNvSpPr/>
      </xdr:nvSpPr>
      <xdr:spPr>
        <a:xfrm>
          <a:off x="2476500" y="615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115661</xdr:rowOff>
    </xdr:from>
    <xdr:to>
      <xdr:col>15</xdr:col>
      <xdr:colOff>136525</xdr:colOff>
      <xdr:row>31</xdr:row>
      <xdr:rowOff>149588</xdr:rowOff>
    </xdr:to>
    <xdr:cxnSp macro="">
      <xdr:nvCxnSpPr>
        <xdr:cNvPr id="90" name="直線コネクタ 89"/>
        <xdr:cNvCxnSpPr/>
      </xdr:nvCxnSpPr>
      <xdr:spPr>
        <a:xfrm>
          <a:off x="2527300" y="6202136"/>
          <a:ext cx="7620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43271</xdr:rowOff>
    </xdr:from>
    <xdr:to>
      <xdr:col>7</xdr:col>
      <xdr:colOff>187325</xdr:colOff>
      <xdr:row>31</xdr:row>
      <xdr:rowOff>144871</xdr:rowOff>
    </xdr:to>
    <xdr:sp macro="" textlink="">
      <xdr:nvSpPr>
        <xdr:cNvPr id="91" name="楕円 90"/>
        <xdr:cNvSpPr/>
      </xdr:nvSpPr>
      <xdr:spPr>
        <a:xfrm>
          <a:off x="1714500" y="612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94071</xdr:rowOff>
    </xdr:from>
    <xdr:to>
      <xdr:col>11</xdr:col>
      <xdr:colOff>136525</xdr:colOff>
      <xdr:row>31</xdr:row>
      <xdr:rowOff>115661</xdr:rowOff>
    </xdr:to>
    <xdr:cxnSp macro="">
      <xdr:nvCxnSpPr>
        <xdr:cNvPr id="92" name="直線コネクタ 91"/>
        <xdr:cNvCxnSpPr/>
      </xdr:nvCxnSpPr>
      <xdr:spPr>
        <a:xfrm>
          <a:off x="1765300" y="6180546"/>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170651</xdr:rowOff>
    </xdr:from>
    <xdr:ext cx="405111" cy="259045"/>
    <xdr:sp macro="" textlink="">
      <xdr:nvSpPr>
        <xdr:cNvPr id="93" name="n_1aveValue有形固定資産減価償却率"/>
        <xdr:cNvSpPr txBox="1"/>
      </xdr:nvSpPr>
      <xdr:spPr>
        <a:xfrm>
          <a:off x="3836044" y="5914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164482</xdr:rowOff>
    </xdr:from>
    <xdr:ext cx="405111" cy="259045"/>
    <xdr:sp macro="" textlink="">
      <xdr:nvSpPr>
        <xdr:cNvPr id="94" name="n_2aveValue有形固定資産減価償却率"/>
        <xdr:cNvSpPr txBox="1"/>
      </xdr:nvSpPr>
      <xdr:spPr>
        <a:xfrm>
          <a:off x="30867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127471</xdr:rowOff>
    </xdr:from>
    <xdr:ext cx="405111" cy="259045"/>
    <xdr:sp macro="" textlink="">
      <xdr:nvSpPr>
        <xdr:cNvPr id="95" name="n_3aveValue有形固定資産減価償却率"/>
        <xdr:cNvSpPr txBox="1"/>
      </xdr:nvSpPr>
      <xdr:spPr>
        <a:xfrm>
          <a:off x="2324744" y="587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78122</xdr:rowOff>
    </xdr:from>
    <xdr:ext cx="405111" cy="259045"/>
    <xdr:sp macro="" textlink="">
      <xdr:nvSpPr>
        <xdr:cNvPr id="96" name="n_4aveValue有形固定資産減価償却率"/>
        <xdr:cNvSpPr txBox="1"/>
      </xdr:nvSpPr>
      <xdr:spPr>
        <a:xfrm>
          <a:off x="1562744" y="5821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29318</xdr:rowOff>
    </xdr:from>
    <xdr:ext cx="405111" cy="259045"/>
    <xdr:sp macro="" textlink="">
      <xdr:nvSpPr>
        <xdr:cNvPr id="97" name="n_1mainValue有形固定資産減価償却率"/>
        <xdr:cNvSpPr txBox="1"/>
      </xdr:nvSpPr>
      <xdr:spPr>
        <a:xfrm>
          <a:off x="3836044" y="6287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20065</xdr:rowOff>
    </xdr:from>
    <xdr:ext cx="405111" cy="259045"/>
    <xdr:sp macro="" textlink="">
      <xdr:nvSpPr>
        <xdr:cNvPr id="98" name="n_2mainValue有形固定資産減価償却率"/>
        <xdr:cNvSpPr txBox="1"/>
      </xdr:nvSpPr>
      <xdr:spPr>
        <a:xfrm>
          <a:off x="3086744" y="6277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157588</xdr:rowOff>
    </xdr:from>
    <xdr:ext cx="405111" cy="259045"/>
    <xdr:sp macro="" textlink="">
      <xdr:nvSpPr>
        <xdr:cNvPr id="99" name="n_3mainValue有形固定資産減価償却率"/>
        <xdr:cNvSpPr txBox="1"/>
      </xdr:nvSpPr>
      <xdr:spPr>
        <a:xfrm>
          <a:off x="2324744" y="6244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135998</xdr:rowOff>
    </xdr:from>
    <xdr:ext cx="405111" cy="259045"/>
    <xdr:sp macro="" textlink="">
      <xdr:nvSpPr>
        <xdr:cNvPr id="100" name="n_4mainValue有形固定資産減価償却率"/>
        <xdr:cNvSpPr txBox="1"/>
      </xdr:nvSpPr>
      <xdr:spPr>
        <a:xfrm>
          <a:off x="1562744" y="6222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[ 874.1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繰上償還による償還額が増加したことに加え、公共施設の集約化による複合施設の建設、市内学校園の整備に係る地方債の借入が減少したことにより債務償還比率は昨年度比で</a:t>
          </a:r>
          <a:r>
            <a:rPr kumimoji="1" lang="en-US" altLang="ja-JP" sz="1100">
              <a:latin typeface="ＭＳ Ｐゴシック" panose="020B0600070205080204" pitchFamily="50" charset="-128"/>
              <a:ea typeface="ＭＳ Ｐゴシック" panose="020B0600070205080204" pitchFamily="50" charset="-128"/>
            </a:rPr>
            <a:t>40.1</a:t>
          </a:r>
          <a:r>
            <a:rPr kumimoji="1" lang="ja-JP" altLang="en-US" sz="1100">
              <a:latin typeface="ＭＳ Ｐゴシック" panose="020B0600070205080204" pitchFamily="50" charset="-128"/>
              <a:ea typeface="ＭＳ Ｐゴシック" panose="020B0600070205080204" pitchFamily="50" charset="-128"/>
            </a:rPr>
            <a:t>％減少している。しかし、地理的要因によりインフラ整備などを地方債に頼らざるを得ない状況であり、依然として債務償還比率が類似団体に比べ高い水準にある。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0" name="テキスト ボックス 119"/>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28" name="テキスト ボックス 127"/>
        <xdr:cNvSpPr txBox="1"/>
      </xdr:nvSpPr>
      <xdr:spPr>
        <a:xfrm>
          <a:off x="10828811" y="516762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0" name="テキスト ボックス 129"/>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128433</xdr:rowOff>
    </xdr:from>
    <xdr:to>
      <xdr:col>76</xdr:col>
      <xdr:colOff>21589</xdr:colOff>
      <xdr:row>34</xdr:row>
      <xdr:rowOff>81071</xdr:rowOff>
    </xdr:to>
    <xdr:cxnSp macro="">
      <xdr:nvCxnSpPr>
        <xdr:cNvPr id="132" name="直線コネクタ 131"/>
        <xdr:cNvCxnSpPr/>
      </xdr:nvCxnSpPr>
      <xdr:spPr>
        <a:xfrm flipV="1">
          <a:off x="14793595" y="5357658"/>
          <a:ext cx="1269" cy="1324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84898</xdr:rowOff>
    </xdr:from>
    <xdr:ext cx="560923" cy="259045"/>
    <xdr:sp macro="" textlink="">
      <xdr:nvSpPr>
        <xdr:cNvPr id="133" name="債務償還比率最小値テキスト"/>
        <xdr:cNvSpPr txBox="1"/>
      </xdr:nvSpPr>
      <xdr:spPr>
        <a:xfrm>
          <a:off x="14846300" y="66857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81071</xdr:rowOff>
    </xdr:from>
    <xdr:to>
      <xdr:col>76</xdr:col>
      <xdr:colOff>111125</xdr:colOff>
      <xdr:row>34</xdr:row>
      <xdr:rowOff>81071</xdr:rowOff>
    </xdr:to>
    <xdr:cxnSp macro="">
      <xdr:nvCxnSpPr>
        <xdr:cNvPr id="134" name="直線コネクタ 133"/>
        <xdr:cNvCxnSpPr/>
      </xdr:nvCxnSpPr>
      <xdr:spPr>
        <a:xfrm>
          <a:off x="14706600" y="668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75110</xdr:rowOff>
    </xdr:from>
    <xdr:ext cx="469744" cy="259045"/>
    <xdr:sp macro="" textlink="">
      <xdr:nvSpPr>
        <xdr:cNvPr id="135" name="債務償還比率最大値テキスト"/>
        <xdr:cNvSpPr txBox="1"/>
      </xdr:nvSpPr>
      <xdr:spPr>
        <a:xfrm>
          <a:off x="14846300" y="5132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128433</xdr:rowOff>
    </xdr:from>
    <xdr:to>
      <xdr:col>76</xdr:col>
      <xdr:colOff>111125</xdr:colOff>
      <xdr:row>26</xdr:row>
      <xdr:rowOff>128433</xdr:rowOff>
    </xdr:to>
    <xdr:cxnSp macro="">
      <xdr:nvCxnSpPr>
        <xdr:cNvPr id="136" name="直線コネクタ 135"/>
        <xdr:cNvCxnSpPr/>
      </xdr:nvCxnSpPr>
      <xdr:spPr>
        <a:xfrm>
          <a:off x="14706600" y="5357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11674</xdr:rowOff>
    </xdr:from>
    <xdr:ext cx="469744" cy="259045"/>
    <xdr:sp macro="" textlink="">
      <xdr:nvSpPr>
        <xdr:cNvPr id="137" name="債務償還比率平均値テキスト"/>
        <xdr:cNvSpPr txBox="1"/>
      </xdr:nvSpPr>
      <xdr:spPr>
        <a:xfrm>
          <a:off x="14846300" y="5755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160247</xdr:rowOff>
    </xdr:from>
    <xdr:to>
      <xdr:col>76</xdr:col>
      <xdr:colOff>73025</xdr:colOff>
      <xdr:row>30</xdr:row>
      <xdr:rowOff>90397</xdr:rowOff>
    </xdr:to>
    <xdr:sp macro="" textlink="">
      <xdr:nvSpPr>
        <xdr:cNvPr id="138" name="フローチャート: 判断 137"/>
        <xdr:cNvSpPr/>
      </xdr:nvSpPr>
      <xdr:spPr>
        <a:xfrm>
          <a:off x="14744700" y="5903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80400</xdr:rowOff>
    </xdr:from>
    <xdr:to>
      <xdr:col>72</xdr:col>
      <xdr:colOff>123825</xdr:colOff>
      <xdr:row>31</xdr:row>
      <xdr:rowOff>10550</xdr:rowOff>
    </xdr:to>
    <xdr:sp macro="" textlink="">
      <xdr:nvSpPr>
        <xdr:cNvPr id="139" name="フローチャート: 判断 138"/>
        <xdr:cNvSpPr/>
      </xdr:nvSpPr>
      <xdr:spPr>
        <a:xfrm>
          <a:off x="14033500" y="599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75619</xdr:rowOff>
    </xdr:from>
    <xdr:to>
      <xdr:col>68</xdr:col>
      <xdr:colOff>123825</xdr:colOff>
      <xdr:row>31</xdr:row>
      <xdr:rowOff>5769</xdr:rowOff>
    </xdr:to>
    <xdr:sp macro="" textlink="">
      <xdr:nvSpPr>
        <xdr:cNvPr id="140" name="フローチャート: 判断 139"/>
        <xdr:cNvSpPr/>
      </xdr:nvSpPr>
      <xdr:spPr>
        <a:xfrm>
          <a:off x="13271500" y="599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83022</xdr:rowOff>
    </xdr:from>
    <xdr:to>
      <xdr:col>64</xdr:col>
      <xdr:colOff>123825</xdr:colOff>
      <xdr:row>31</xdr:row>
      <xdr:rowOff>13172</xdr:rowOff>
    </xdr:to>
    <xdr:sp macro="" textlink="">
      <xdr:nvSpPr>
        <xdr:cNvPr id="141" name="フローチャート: 判断 140"/>
        <xdr:cNvSpPr/>
      </xdr:nvSpPr>
      <xdr:spPr>
        <a:xfrm>
          <a:off x="12509500" y="5998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38145</xdr:rowOff>
    </xdr:from>
    <xdr:to>
      <xdr:col>60</xdr:col>
      <xdr:colOff>123825</xdr:colOff>
      <xdr:row>30</xdr:row>
      <xdr:rowOff>139745</xdr:rowOff>
    </xdr:to>
    <xdr:sp macro="" textlink="">
      <xdr:nvSpPr>
        <xdr:cNvPr id="142" name="フローチャート: 判断 141"/>
        <xdr:cNvSpPr/>
      </xdr:nvSpPr>
      <xdr:spPr>
        <a:xfrm>
          <a:off x="11747500" y="595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3" name="テキスト ボックス 14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4" name="テキスト ボックス 14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5" name="テキスト ボックス 14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6" name="テキスト ボックス 14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7" name="テキスト ボックス 14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163712</xdr:rowOff>
    </xdr:from>
    <xdr:to>
      <xdr:col>76</xdr:col>
      <xdr:colOff>73025</xdr:colOff>
      <xdr:row>32</xdr:row>
      <xdr:rowOff>93862</xdr:rowOff>
    </xdr:to>
    <xdr:sp macro="" textlink="">
      <xdr:nvSpPr>
        <xdr:cNvPr id="148" name="楕円 147"/>
        <xdr:cNvSpPr/>
      </xdr:nvSpPr>
      <xdr:spPr>
        <a:xfrm>
          <a:off x="14744700" y="625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142139</xdr:rowOff>
    </xdr:from>
    <xdr:ext cx="469744" cy="259045"/>
    <xdr:sp macro="" textlink="">
      <xdr:nvSpPr>
        <xdr:cNvPr id="149" name="債務償還比率該当値テキスト"/>
        <xdr:cNvSpPr txBox="1"/>
      </xdr:nvSpPr>
      <xdr:spPr>
        <a:xfrm>
          <a:off x="14846300" y="6228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54102</xdr:rowOff>
    </xdr:from>
    <xdr:to>
      <xdr:col>72</xdr:col>
      <xdr:colOff>123825</xdr:colOff>
      <xdr:row>32</xdr:row>
      <xdr:rowOff>155702</xdr:rowOff>
    </xdr:to>
    <xdr:sp macro="" textlink="">
      <xdr:nvSpPr>
        <xdr:cNvPr id="150" name="楕円 149"/>
        <xdr:cNvSpPr/>
      </xdr:nvSpPr>
      <xdr:spPr>
        <a:xfrm>
          <a:off x="14033500" y="63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43062</xdr:rowOff>
    </xdr:from>
    <xdr:to>
      <xdr:col>76</xdr:col>
      <xdr:colOff>22225</xdr:colOff>
      <xdr:row>32</xdr:row>
      <xdr:rowOff>104902</xdr:rowOff>
    </xdr:to>
    <xdr:cxnSp macro="">
      <xdr:nvCxnSpPr>
        <xdr:cNvPr id="151" name="直線コネクタ 150"/>
        <xdr:cNvCxnSpPr/>
      </xdr:nvCxnSpPr>
      <xdr:spPr>
        <a:xfrm flipV="1">
          <a:off x="14084300" y="6300987"/>
          <a:ext cx="711200" cy="61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156773</xdr:rowOff>
    </xdr:from>
    <xdr:to>
      <xdr:col>68</xdr:col>
      <xdr:colOff>123825</xdr:colOff>
      <xdr:row>32</xdr:row>
      <xdr:rowOff>86923</xdr:rowOff>
    </xdr:to>
    <xdr:sp macro="" textlink="">
      <xdr:nvSpPr>
        <xdr:cNvPr id="152" name="楕円 151"/>
        <xdr:cNvSpPr/>
      </xdr:nvSpPr>
      <xdr:spPr>
        <a:xfrm>
          <a:off x="13271500" y="624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36123</xdr:rowOff>
    </xdr:from>
    <xdr:to>
      <xdr:col>72</xdr:col>
      <xdr:colOff>73025</xdr:colOff>
      <xdr:row>32</xdr:row>
      <xdr:rowOff>104902</xdr:rowOff>
    </xdr:to>
    <xdr:cxnSp macro="">
      <xdr:nvCxnSpPr>
        <xdr:cNvPr id="153" name="直線コネクタ 152"/>
        <xdr:cNvCxnSpPr/>
      </xdr:nvCxnSpPr>
      <xdr:spPr>
        <a:xfrm>
          <a:off x="13322300" y="6294048"/>
          <a:ext cx="762000" cy="68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149062</xdr:rowOff>
    </xdr:from>
    <xdr:to>
      <xdr:col>64</xdr:col>
      <xdr:colOff>123825</xdr:colOff>
      <xdr:row>32</xdr:row>
      <xdr:rowOff>79212</xdr:rowOff>
    </xdr:to>
    <xdr:sp macro="" textlink="">
      <xdr:nvSpPr>
        <xdr:cNvPr id="154" name="楕円 153"/>
        <xdr:cNvSpPr/>
      </xdr:nvSpPr>
      <xdr:spPr>
        <a:xfrm>
          <a:off x="12509500" y="623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28412</xdr:rowOff>
    </xdr:from>
    <xdr:to>
      <xdr:col>68</xdr:col>
      <xdr:colOff>73025</xdr:colOff>
      <xdr:row>32</xdr:row>
      <xdr:rowOff>36123</xdr:rowOff>
    </xdr:to>
    <xdr:cxnSp macro="">
      <xdr:nvCxnSpPr>
        <xdr:cNvPr id="155" name="直線コネクタ 154"/>
        <xdr:cNvCxnSpPr/>
      </xdr:nvCxnSpPr>
      <xdr:spPr>
        <a:xfrm>
          <a:off x="12560300" y="6286337"/>
          <a:ext cx="762000" cy="7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131635</xdr:rowOff>
    </xdr:from>
    <xdr:to>
      <xdr:col>60</xdr:col>
      <xdr:colOff>123825</xdr:colOff>
      <xdr:row>32</xdr:row>
      <xdr:rowOff>61785</xdr:rowOff>
    </xdr:to>
    <xdr:sp macro="" textlink="">
      <xdr:nvSpPr>
        <xdr:cNvPr id="156" name="楕円 155"/>
        <xdr:cNvSpPr/>
      </xdr:nvSpPr>
      <xdr:spPr>
        <a:xfrm>
          <a:off x="11747500" y="621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10985</xdr:rowOff>
    </xdr:from>
    <xdr:to>
      <xdr:col>64</xdr:col>
      <xdr:colOff>73025</xdr:colOff>
      <xdr:row>32</xdr:row>
      <xdr:rowOff>28412</xdr:rowOff>
    </xdr:to>
    <xdr:cxnSp macro="">
      <xdr:nvCxnSpPr>
        <xdr:cNvPr id="157" name="直線コネクタ 156"/>
        <xdr:cNvCxnSpPr/>
      </xdr:nvCxnSpPr>
      <xdr:spPr>
        <a:xfrm>
          <a:off x="11798300" y="6268910"/>
          <a:ext cx="762000" cy="17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27077</xdr:rowOff>
    </xdr:from>
    <xdr:ext cx="469744" cy="259045"/>
    <xdr:sp macro="" textlink="">
      <xdr:nvSpPr>
        <xdr:cNvPr id="158" name="n_1aveValue債務償還比率"/>
        <xdr:cNvSpPr txBox="1"/>
      </xdr:nvSpPr>
      <xdr:spPr>
        <a:xfrm>
          <a:off x="13836727" y="5770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22296</xdr:rowOff>
    </xdr:from>
    <xdr:ext cx="469744" cy="259045"/>
    <xdr:sp macro="" textlink="">
      <xdr:nvSpPr>
        <xdr:cNvPr id="159" name="n_2aveValue債務償還比率"/>
        <xdr:cNvSpPr txBox="1"/>
      </xdr:nvSpPr>
      <xdr:spPr>
        <a:xfrm>
          <a:off x="13087427" y="576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29699</xdr:rowOff>
    </xdr:from>
    <xdr:ext cx="469744" cy="259045"/>
    <xdr:sp macro="" textlink="">
      <xdr:nvSpPr>
        <xdr:cNvPr id="160" name="n_3aveValue債務償還比率"/>
        <xdr:cNvSpPr txBox="1"/>
      </xdr:nvSpPr>
      <xdr:spPr>
        <a:xfrm>
          <a:off x="12325427" y="5773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156272</xdr:rowOff>
    </xdr:from>
    <xdr:ext cx="469744" cy="259045"/>
    <xdr:sp macro="" textlink="">
      <xdr:nvSpPr>
        <xdr:cNvPr id="161" name="n_4aveValue債務償還比率"/>
        <xdr:cNvSpPr txBox="1"/>
      </xdr:nvSpPr>
      <xdr:spPr>
        <a:xfrm>
          <a:off x="11563427" y="5728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146829</xdr:rowOff>
    </xdr:from>
    <xdr:ext cx="469744" cy="259045"/>
    <xdr:sp macro="" textlink="">
      <xdr:nvSpPr>
        <xdr:cNvPr id="162" name="n_1mainValue債務償還比率"/>
        <xdr:cNvSpPr txBox="1"/>
      </xdr:nvSpPr>
      <xdr:spPr>
        <a:xfrm>
          <a:off x="13836727" y="6404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78050</xdr:rowOff>
    </xdr:from>
    <xdr:ext cx="469744" cy="259045"/>
    <xdr:sp macro="" textlink="">
      <xdr:nvSpPr>
        <xdr:cNvPr id="163" name="n_2mainValue債務償還比率"/>
        <xdr:cNvSpPr txBox="1"/>
      </xdr:nvSpPr>
      <xdr:spPr>
        <a:xfrm>
          <a:off x="13087427" y="6335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70339</xdr:rowOff>
    </xdr:from>
    <xdr:ext cx="469744" cy="259045"/>
    <xdr:sp macro="" textlink="">
      <xdr:nvSpPr>
        <xdr:cNvPr id="164" name="n_3mainValue債務償還比率"/>
        <xdr:cNvSpPr txBox="1"/>
      </xdr:nvSpPr>
      <xdr:spPr>
        <a:xfrm>
          <a:off x="12325427" y="6328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52912</xdr:rowOff>
    </xdr:from>
    <xdr:ext cx="469744" cy="259045"/>
    <xdr:sp macro="" textlink="">
      <xdr:nvSpPr>
        <xdr:cNvPr id="165" name="n_4mainValue債務償還比率"/>
        <xdr:cNvSpPr txBox="1"/>
      </xdr:nvSpPr>
      <xdr:spPr>
        <a:xfrm>
          <a:off x="11563427" y="6310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6" name="正方形/長方形 16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7" name="正方形/長方形 16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8" name="テキスト ボックス 16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9" name="テキスト ボックス 16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0" name="テキスト ボックス 16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1" name="テキスト ボックス 17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兵庫県宍粟市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36,679
36,398
658.54
29,999,840
29,037,925
839,548
14,910,845
30,308,642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83.7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117022</xdr:rowOff>
    </xdr:from>
    <xdr:to>
      <xdr:col>24</xdr:col>
      <xdr:colOff>62865</xdr:colOff>
      <xdr:row>42</xdr:row>
      <xdr:rowOff>33746</xdr:rowOff>
    </xdr:to>
    <xdr:cxnSp macro="">
      <xdr:nvCxnSpPr>
        <xdr:cNvPr id="58" name="直線コネクタ 57"/>
        <xdr:cNvCxnSpPr/>
      </xdr:nvCxnSpPr>
      <xdr:spPr>
        <a:xfrm flipV="1">
          <a:off x="4634865" y="5946322"/>
          <a:ext cx="0" cy="1288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37573</xdr:rowOff>
    </xdr:from>
    <xdr:ext cx="405111" cy="259045"/>
    <xdr:sp macro="" textlink="">
      <xdr:nvSpPr>
        <xdr:cNvPr id="59" name="【道路】&#10;有形固定資産減価償却率最小値テキスト"/>
        <xdr:cNvSpPr txBox="1"/>
      </xdr:nvSpPr>
      <xdr:spPr>
        <a:xfrm>
          <a:off x="4673600" y="7238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33746</xdr:rowOff>
    </xdr:from>
    <xdr:to>
      <xdr:col>24</xdr:col>
      <xdr:colOff>152400</xdr:colOff>
      <xdr:row>42</xdr:row>
      <xdr:rowOff>33746</xdr:rowOff>
    </xdr:to>
    <xdr:cxnSp macro="">
      <xdr:nvCxnSpPr>
        <xdr:cNvPr id="60" name="直線コネクタ 59"/>
        <xdr:cNvCxnSpPr/>
      </xdr:nvCxnSpPr>
      <xdr:spPr>
        <a:xfrm>
          <a:off x="4546600" y="723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63699</xdr:rowOff>
    </xdr:from>
    <xdr:ext cx="405111" cy="259045"/>
    <xdr:sp macro="" textlink="">
      <xdr:nvSpPr>
        <xdr:cNvPr id="61" name="【道路】&#10;有形固定資産減価償却率最大値テキスト"/>
        <xdr:cNvSpPr txBox="1"/>
      </xdr:nvSpPr>
      <xdr:spPr>
        <a:xfrm>
          <a:off x="4673600" y="5721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117022</xdr:rowOff>
    </xdr:from>
    <xdr:to>
      <xdr:col>24</xdr:col>
      <xdr:colOff>152400</xdr:colOff>
      <xdr:row>34</xdr:row>
      <xdr:rowOff>117022</xdr:rowOff>
    </xdr:to>
    <xdr:cxnSp macro="">
      <xdr:nvCxnSpPr>
        <xdr:cNvPr id="62" name="直線コネクタ 61"/>
        <xdr:cNvCxnSpPr/>
      </xdr:nvCxnSpPr>
      <xdr:spPr>
        <a:xfrm>
          <a:off x="4546600" y="5946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85470</xdr:rowOff>
    </xdr:from>
    <xdr:ext cx="405111" cy="259045"/>
    <xdr:sp macro="" textlink="">
      <xdr:nvSpPr>
        <xdr:cNvPr id="63" name="【道路】&#10;有形固定資産減価償却率平均値テキスト"/>
        <xdr:cNvSpPr txBox="1"/>
      </xdr:nvSpPr>
      <xdr:spPr>
        <a:xfrm>
          <a:off x="4673600" y="66005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107043</xdr:rowOff>
    </xdr:from>
    <xdr:to>
      <xdr:col>24</xdr:col>
      <xdr:colOff>114300</xdr:colOff>
      <xdr:row>39</xdr:row>
      <xdr:rowOff>37193</xdr:rowOff>
    </xdr:to>
    <xdr:sp macro="" textlink="">
      <xdr:nvSpPr>
        <xdr:cNvPr id="64" name="フローチャート: 判断 63"/>
        <xdr:cNvSpPr/>
      </xdr:nvSpPr>
      <xdr:spPr>
        <a:xfrm>
          <a:off x="45847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79284</xdr:rowOff>
    </xdr:from>
    <xdr:to>
      <xdr:col>20</xdr:col>
      <xdr:colOff>38100</xdr:colOff>
      <xdr:row>39</xdr:row>
      <xdr:rowOff>9434</xdr:rowOff>
    </xdr:to>
    <xdr:sp macro="" textlink="">
      <xdr:nvSpPr>
        <xdr:cNvPr id="65" name="フローチャート: 判断 64"/>
        <xdr:cNvSpPr/>
      </xdr:nvSpPr>
      <xdr:spPr>
        <a:xfrm>
          <a:off x="37465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61323</xdr:rowOff>
    </xdr:from>
    <xdr:to>
      <xdr:col>15</xdr:col>
      <xdr:colOff>101600</xdr:colOff>
      <xdr:row>38</xdr:row>
      <xdr:rowOff>162923</xdr:rowOff>
    </xdr:to>
    <xdr:sp macro="" textlink="">
      <xdr:nvSpPr>
        <xdr:cNvPr id="66" name="フローチャート: 判断 65"/>
        <xdr:cNvSpPr/>
      </xdr:nvSpPr>
      <xdr:spPr>
        <a:xfrm>
          <a:off x="2857500" y="657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40096</xdr:rowOff>
    </xdr:from>
    <xdr:to>
      <xdr:col>10</xdr:col>
      <xdr:colOff>165100</xdr:colOff>
      <xdr:row>38</xdr:row>
      <xdr:rowOff>141696</xdr:rowOff>
    </xdr:to>
    <xdr:sp macro="" textlink="">
      <xdr:nvSpPr>
        <xdr:cNvPr id="67" name="フローチャート: 判断 66"/>
        <xdr:cNvSpPr/>
      </xdr:nvSpPr>
      <xdr:spPr>
        <a:xfrm>
          <a:off x="19685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10704</xdr:rowOff>
    </xdr:from>
    <xdr:to>
      <xdr:col>6</xdr:col>
      <xdr:colOff>38100</xdr:colOff>
      <xdr:row>38</xdr:row>
      <xdr:rowOff>112304</xdr:rowOff>
    </xdr:to>
    <xdr:sp macro="" textlink="">
      <xdr:nvSpPr>
        <xdr:cNvPr id="68" name="フローチャート: 判断 67"/>
        <xdr:cNvSpPr/>
      </xdr:nvSpPr>
      <xdr:spPr>
        <a:xfrm>
          <a:off x="10795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66222</xdr:rowOff>
    </xdr:from>
    <xdr:to>
      <xdr:col>24</xdr:col>
      <xdr:colOff>114300</xdr:colOff>
      <xdr:row>34</xdr:row>
      <xdr:rowOff>167822</xdr:rowOff>
    </xdr:to>
    <xdr:sp macro="" textlink="">
      <xdr:nvSpPr>
        <xdr:cNvPr id="74" name="楕円 73"/>
        <xdr:cNvSpPr/>
      </xdr:nvSpPr>
      <xdr:spPr>
        <a:xfrm>
          <a:off x="4584700" y="589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19249</xdr:rowOff>
    </xdr:from>
    <xdr:ext cx="405111" cy="259045"/>
    <xdr:sp macro="" textlink="">
      <xdr:nvSpPr>
        <xdr:cNvPr id="75" name="【道路】&#10;有形固定資産減価償却率該当値テキスト"/>
        <xdr:cNvSpPr txBox="1"/>
      </xdr:nvSpPr>
      <xdr:spPr>
        <a:xfrm>
          <a:off x="4673600" y="5848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38463</xdr:rowOff>
    </xdr:from>
    <xdr:to>
      <xdr:col>20</xdr:col>
      <xdr:colOff>38100</xdr:colOff>
      <xdr:row>34</xdr:row>
      <xdr:rowOff>140063</xdr:rowOff>
    </xdr:to>
    <xdr:sp macro="" textlink="">
      <xdr:nvSpPr>
        <xdr:cNvPr id="76" name="楕円 75"/>
        <xdr:cNvSpPr/>
      </xdr:nvSpPr>
      <xdr:spPr>
        <a:xfrm>
          <a:off x="3746500" y="586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89263</xdr:rowOff>
    </xdr:from>
    <xdr:to>
      <xdr:col>24</xdr:col>
      <xdr:colOff>63500</xdr:colOff>
      <xdr:row>34</xdr:row>
      <xdr:rowOff>117022</xdr:rowOff>
    </xdr:to>
    <xdr:cxnSp macro="">
      <xdr:nvCxnSpPr>
        <xdr:cNvPr id="77" name="直線コネクタ 76"/>
        <xdr:cNvCxnSpPr/>
      </xdr:nvCxnSpPr>
      <xdr:spPr>
        <a:xfrm>
          <a:off x="3797300" y="5918563"/>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5806</xdr:rowOff>
    </xdr:from>
    <xdr:to>
      <xdr:col>15</xdr:col>
      <xdr:colOff>101600</xdr:colOff>
      <xdr:row>34</xdr:row>
      <xdr:rowOff>107406</xdr:rowOff>
    </xdr:to>
    <xdr:sp macro="" textlink="">
      <xdr:nvSpPr>
        <xdr:cNvPr id="78" name="楕円 77"/>
        <xdr:cNvSpPr/>
      </xdr:nvSpPr>
      <xdr:spPr>
        <a:xfrm>
          <a:off x="2857500" y="58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56606</xdr:rowOff>
    </xdr:from>
    <xdr:to>
      <xdr:col>19</xdr:col>
      <xdr:colOff>177800</xdr:colOff>
      <xdr:row>34</xdr:row>
      <xdr:rowOff>89263</xdr:rowOff>
    </xdr:to>
    <xdr:cxnSp macro="">
      <xdr:nvCxnSpPr>
        <xdr:cNvPr id="79" name="直線コネクタ 78"/>
        <xdr:cNvCxnSpPr/>
      </xdr:nvCxnSpPr>
      <xdr:spPr>
        <a:xfrm>
          <a:off x="2908300" y="588590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152763</xdr:rowOff>
    </xdr:from>
    <xdr:to>
      <xdr:col>10</xdr:col>
      <xdr:colOff>165100</xdr:colOff>
      <xdr:row>34</xdr:row>
      <xdr:rowOff>82913</xdr:rowOff>
    </xdr:to>
    <xdr:sp macro="" textlink="">
      <xdr:nvSpPr>
        <xdr:cNvPr id="80" name="楕円 79"/>
        <xdr:cNvSpPr/>
      </xdr:nvSpPr>
      <xdr:spPr>
        <a:xfrm>
          <a:off x="1968500" y="581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32113</xdr:rowOff>
    </xdr:from>
    <xdr:to>
      <xdr:col>15</xdr:col>
      <xdr:colOff>50800</xdr:colOff>
      <xdr:row>34</xdr:row>
      <xdr:rowOff>56606</xdr:rowOff>
    </xdr:to>
    <xdr:cxnSp macro="">
      <xdr:nvCxnSpPr>
        <xdr:cNvPr id="81" name="直線コネクタ 80"/>
        <xdr:cNvCxnSpPr/>
      </xdr:nvCxnSpPr>
      <xdr:spPr>
        <a:xfrm>
          <a:off x="2019300" y="586141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128270</xdr:rowOff>
    </xdr:from>
    <xdr:to>
      <xdr:col>6</xdr:col>
      <xdr:colOff>38100</xdr:colOff>
      <xdr:row>34</xdr:row>
      <xdr:rowOff>58420</xdr:rowOff>
    </xdr:to>
    <xdr:sp macro="" textlink="">
      <xdr:nvSpPr>
        <xdr:cNvPr id="82" name="楕円 81"/>
        <xdr:cNvSpPr/>
      </xdr:nvSpPr>
      <xdr:spPr>
        <a:xfrm>
          <a:off x="1079500" y="578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7620</xdr:rowOff>
    </xdr:from>
    <xdr:to>
      <xdr:col>10</xdr:col>
      <xdr:colOff>114300</xdr:colOff>
      <xdr:row>34</xdr:row>
      <xdr:rowOff>32113</xdr:rowOff>
    </xdr:to>
    <xdr:cxnSp macro="">
      <xdr:nvCxnSpPr>
        <xdr:cNvPr id="83" name="直線コネクタ 82"/>
        <xdr:cNvCxnSpPr/>
      </xdr:nvCxnSpPr>
      <xdr:spPr>
        <a:xfrm>
          <a:off x="1130300" y="583692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561</xdr:rowOff>
    </xdr:from>
    <xdr:ext cx="405111" cy="259045"/>
    <xdr:sp macro="" textlink="">
      <xdr:nvSpPr>
        <xdr:cNvPr id="84" name="n_1aveValue【道路】&#10;有形固定資産減価償却率"/>
        <xdr:cNvSpPr txBox="1"/>
      </xdr:nvSpPr>
      <xdr:spPr>
        <a:xfrm>
          <a:off x="3582044" y="668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154050</xdr:rowOff>
    </xdr:from>
    <xdr:ext cx="405111" cy="259045"/>
    <xdr:sp macro="" textlink="">
      <xdr:nvSpPr>
        <xdr:cNvPr id="85" name="n_2aveValue【道路】&#10;有形固定資産減価償却率"/>
        <xdr:cNvSpPr txBox="1"/>
      </xdr:nvSpPr>
      <xdr:spPr>
        <a:xfrm>
          <a:off x="2705744" y="666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132823</xdr:rowOff>
    </xdr:from>
    <xdr:ext cx="405111" cy="259045"/>
    <xdr:sp macro="" textlink="">
      <xdr:nvSpPr>
        <xdr:cNvPr id="86" name="n_3aveValue【道路】&#10;有形固定資産減価償却率"/>
        <xdr:cNvSpPr txBox="1"/>
      </xdr:nvSpPr>
      <xdr:spPr>
        <a:xfrm>
          <a:off x="1816744" y="664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103431</xdr:rowOff>
    </xdr:from>
    <xdr:ext cx="405111" cy="259045"/>
    <xdr:sp macro="" textlink="">
      <xdr:nvSpPr>
        <xdr:cNvPr id="87" name="n_4aveValue【道路】&#10;有形固定資産減価償却率"/>
        <xdr:cNvSpPr txBox="1"/>
      </xdr:nvSpPr>
      <xdr:spPr>
        <a:xfrm>
          <a:off x="927744" y="661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156590</xdr:rowOff>
    </xdr:from>
    <xdr:ext cx="405111" cy="259045"/>
    <xdr:sp macro="" textlink="">
      <xdr:nvSpPr>
        <xdr:cNvPr id="88" name="n_1mainValue【道路】&#10;有形固定資産減価償却率"/>
        <xdr:cNvSpPr txBox="1"/>
      </xdr:nvSpPr>
      <xdr:spPr>
        <a:xfrm>
          <a:off x="3582044" y="5642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123933</xdr:rowOff>
    </xdr:from>
    <xdr:ext cx="405111" cy="259045"/>
    <xdr:sp macro="" textlink="">
      <xdr:nvSpPr>
        <xdr:cNvPr id="89" name="n_2mainValue【道路】&#10;有形固定資産減価償却率"/>
        <xdr:cNvSpPr txBox="1"/>
      </xdr:nvSpPr>
      <xdr:spPr>
        <a:xfrm>
          <a:off x="2705744" y="5610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99440</xdr:rowOff>
    </xdr:from>
    <xdr:ext cx="405111" cy="259045"/>
    <xdr:sp macro="" textlink="">
      <xdr:nvSpPr>
        <xdr:cNvPr id="90" name="n_3mainValue【道路】&#10;有形固定資産減価償却率"/>
        <xdr:cNvSpPr txBox="1"/>
      </xdr:nvSpPr>
      <xdr:spPr>
        <a:xfrm>
          <a:off x="1816744" y="5585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74947</xdr:rowOff>
    </xdr:from>
    <xdr:ext cx="405111" cy="259045"/>
    <xdr:sp macro="" textlink="">
      <xdr:nvSpPr>
        <xdr:cNvPr id="91" name="n_4mainValue【道路】&#10;有形固定資産減価償却率"/>
        <xdr:cNvSpPr txBox="1"/>
      </xdr:nvSpPr>
      <xdr:spPr>
        <a:xfrm>
          <a:off x="927744" y="556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1" name="テキスト ボックス 110"/>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37528</xdr:rowOff>
    </xdr:from>
    <xdr:to>
      <xdr:col>54</xdr:col>
      <xdr:colOff>189865</xdr:colOff>
      <xdr:row>41</xdr:row>
      <xdr:rowOff>50406</xdr:rowOff>
    </xdr:to>
    <xdr:cxnSp macro="">
      <xdr:nvCxnSpPr>
        <xdr:cNvPr id="115" name="直線コネクタ 114"/>
        <xdr:cNvCxnSpPr/>
      </xdr:nvCxnSpPr>
      <xdr:spPr>
        <a:xfrm flipV="1">
          <a:off x="10476865" y="5695378"/>
          <a:ext cx="0" cy="1384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54233</xdr:rowOff>
    </xdr:from>
    <xdr:ext cx="469744" cy="259045"/>
    <xdr:sp macro="" textlink="">
      <xdr:nvSpPr>
        <xdr:cNvPr id="116" name="【道路】&#10;一人当たり延長最小値テキスト"/>
        <xdr:cNvSpPr txBox="1"/>
      </xdr:nvSpPr>
      <xdr:spPr>
        <a:xfrm>
          <a:off x="10515600" y="708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50406</xdr:rowOff>
    </xdr:from>
    <xdr:to>
      <xdr:col>55</xdr:col>
      <xdr:colOff>88900</xdr:colOff>
      <xdr:row>41</xdr:row>
      <xdr:rowOff>50406</xdr:rowOff>
    </xdr:to>
    <xdr:cxnSp macro="">
      <xdr:nvCxnSpPr>
        <xdr:cNvPr id="117" name="直線コネクタ 116"/>
        <xdr:cNvCxnSpPr/>
      </xdr:nvCxnSpPr>
      <xdr:spPr>
        <a:xfrm>
          <a:off x="10388600" y="7079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155655</xdr:rowOff>
    </xdr:from>
    <xdr:ext cx="534377" cy="259045"/>
    <xdr:sp macro="" textlink="">
      <xdr:nvSpPr>
        <xdr:cNvPr id="118" name="【道路】&#10;一人当たり延長最大値テキスト"/>
        <xdr:cNvSpPr txBox="1"/>
      </xdr:nvSpPr>
      <xdr:spPr>
        <a:xfrm>
          <a:off x="10515600" y="547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37528</xdr:rowOff>
    </xdr:from>
    <xdr:to>
      <xdr:col>55</xdr:col>
      <xdr:colOff>88900</xdr:colOff>
      <xdr:row>33</xdr:row>
      <xdr:rowOff>37528</xdr:rowOff>
    </xdr:to>
    <xdr:cxnSp macro="">
      <xdr:nvCxnSpPr>
        <xdr:cNvPr id="119" name="直線コネクタ 118"/>
        <xdr:cNvCxnSpPr/>
      </xdr:nvCxnSpPr>
      <xdr:spPr>
        <a:xfrm>
          <a:off x="10388600" y="5695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32313</xdr:rowOff>
    </xdr:from>
    <xdr:ext cx="534377" cy="259045"/>
    <xdr:sp macro="" textlink="">
      <xdr:nvSpPr>
        <xdr:cNvPr id="120" name="【道路】&#10;一人当たり延長平均値テキスト"/>
        <xdr:cNvSpPr txBox="1"/>
      </xdr:nvSpPr>
      <xdr:spPr>
        <a:xfrm>
          <a:off x="10515600" y="6375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9436</xdr:rowOff>
    </xdr:from>
    <xdr:to>
      <xdr:col>55</xdr:col>
      <xdr:colOff>50800</xdr:colOff>
      <xdr:row>38</xdr:row>
      <xdr:rowOff>111036</xdr:rowOff>
    </xdr:to>
    <xdr:sp macro="" textlink="">
      <xdr:nvSpPr>
        <xdr:cNvPr id="121" name="フローチャート: 判断 120"/>
        <xdr:cNvSpPr/>
      </xdr:nvSpPr>
      <xdr:spPr>
        <a:xfrm>
          <a:off x="10426700" y="652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45783</xdr:rowOff>
    </xdr:from>
    <xdr:to>
      <xdr:col>50</xdr:col>
      <xdr:colOff>165100</xdr:colOff>
      <xdr:row>38</xdr:row>
      <xdr:rowOff>147383</xdr:rowOff>
    </xdr:to>
    <xdr:sp macro="" textlink="">
      <xdr:nvSpPr>
        <xdr:cNvPr id="122" name="フローチャート: 判断 121"/>
        <xdr:cNvSpPr/>
      </xdr:nvSpPr>
      <xdr:spPr>
        <a:xfrm>
          <a:off x="9588500" y="6560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60033</xdr:rowOff>
    </xdr:from>
    <xdr:to>
      <xdr:col>46</xdr:col>
      <xdr:colOff>38100</xdr:colOff>
      <xdr:row>38</xdr:row>
      <xdr:rowOff>161633</xdr:rowOff>
    </xdr:to>
    <xdr:sp macro="" textlink="">
      <xdr:nvSpPr>
        <xdr:cNvPr id="123" name="フローチャート: 判断 122"/>
        <xdr:cNvSpPr/>
      </xdr:nvSpPr>
      <xdr:spPr>
        <a:xfrm>
          <a:off x="8699500" y="657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54204</xdr:rowOff>
    </xdr:from>
    <xdr:to>
      <xdr:col>41</xdr:col>
      <xdr:colOff>101600</xdr:colOff>
      <xdr:row>38</xdr:row>
      <xdr:rowOff>155804</xdr:rowOff>
    </xdr:to>
    <xdr:sp macro="" textlink="">
      <xdr:nvSpPr>
        <xdr:cNvPr id="124" name="フローチャート: 判断 123"/>
        <xdr:cNvSpPr/>
      </xdr:nvSpPr>
      <xdr:spPr>
        <a:xfrm>
          <a:off x="7810500" y="656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44145</xdr:rowOff>
    </xdr:from>
    <xdr:to>
      <xdr:col>36</xdr:col>
      <xdr:colOff>165100</xdr:colOff>
      <xdr:row>38</xdr:row>
      <xdr:rowOff>145745</xdr:rowOff>
    </xdr:to>
    <xdr:sp macro="" textlink="">
      <xdr:nvSpPr>
        <xdr:cNvPr id="125" name="フローチャート: 判断 124"/>
        <xdr:cNvSpPr/>
      </xdr:nvSpPr>
      <xdr:spPr>
        <a:xfrm>
          <a:off x="6921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58851</xdr:rowOff>
    </xdr:from>
    <xdr:to>
      <xdr:col>55</xdr:col>
      <xdr:colOff>50800</xdr:colOff>
      <xdr:row>38</xdr:row>
      <xdr:rowOff>160451</xdr:rowOff>
    </xdr:to>
    <xdr:sp macro="" textlink="">
      <xdr:nvSpPr>
        <xdr:cNvPr id="131" name="楕円 130"/>
        <xdr:cNvSpPr/>
      </xdr:nvSpPr>
      <xdr:spPr>
        <a:xfrm>
          <a:off x="10426700" y="657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37278</xdr:rowOff>
    </xdr:from>
    <xdr:ext cx="534377" cy="259045"/>
    <xdr:sp macro="" textlink="">
      <xdr:nvSpPr>
        <xdr:cNvPr id="132" name="【道路】&#10;一人当たり延長該当値テキスト"/>
        <xdr:cNvSpPr txBox="1"/>
      </xdr:nvSpPr>
      <xdr:spPr>
        <a:xfrm>
          <a:off x="10515600" y="6552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69824</xdr:rowOff>
    </xdr:from>
    <xdr:to>
      <xdr:col>50</xdr:col>
      <xdr:colOff>165100</xdr:colOff>
      <xdr:row>38</xdr:row>
      <xdr:rowOff>171424</xdr:rowOff>
    </xdr:to>
    <xdr:sp macro="" textlink="">
      <xdr:nvSpPr>
        <xdr:cNvPr id="133" name="楕円 132"/>
        <xdr:cNvSpPr/>
      </xdr:nvSpPr>
      <xdr:spPr>
        <a:xfrm>
          <a:off x="9588500" y="658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109651</xdr:rowOff>
    </xdr:from>
    <xdr:to>
      <xdr:col>55</xdr:col>
      <xdr:colOff>0</xdr:colOff>
      <xdr:row>38</xdr:row>
      <xdr:rowOff>120624</xdr:rowOff>
    </xdr:to>
    <xdr:cxnSp macro="">
      <xdr:nvCxnSpPr>
        <xdr:cNvPr id="134" name="直線コネクタ 133"/>
        <xdr:cNvCxnSpPr/>
      </xdr:nvCxnSpPr>
      <xdr:spPr>
        <a:xfrm flipV="1">
          <a:off x="9639300" y="6624751"/>
          <a:ext cx="8382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81255</xdr:rowOff>
    </xdr:from>
    <xdr:to>
      <xdr:col>46</xdr:col>
      <xdr:colOff>38100</xdr:colOff>
      <xdr:row>39</xdr:row>
      <xdr:rowOff>11405</xdr:rowOff>
    </xdr:to>
    <xdr:sp macro="" textlink="">
      <xdr:nvSpPr>
        <xdr:cNvPr id="135" name="楕円 134"/>
        <xdr:cNvSpPr/>
      </xdr:nvSpPr>
      <xdr:spPr>
        <a:xfrm>
          <a:off x="8699500" y="659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120624</xdr:rowOff>
    </xdr:from>
    <xdr:to>
      <xdr:col>50</xdr:col>
      <xdr:colOff>114300</xdr:colOff>
      <xdr:row>38</xdr:row>
      <xdr:rowOff>132055</xdr:rowOff>
    </xdr:to>
    <xdr:cxnSp macro="">
      <xdr:nvCxnSpPr>
        <xdr:cNvPr id="136" name="直線コネクタ 135"/>
        <xdr:cNvCxnSpPr/>
      </xdr:nvCxnSpPr>
      <xdr:spPr>
        <a:xfrm flipV="1">
          <a:off x="8750300" y="6635724"/>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92075</xdr:rowOff>
    </xdr:from>
    <xdr:to>
      <xdr:col>41</xdr:col>
      <xdr:colOff>101600</xdr:colOff>
      <xdr:row>39</xdr:row>
      <xdr:rowOff>22225</xdr:rowOff>
    </xdr:to>
    <xdr:sp macro="" textlink="">
      <xdr:nvSpPr>
        <xdr:cNvPr id="137" name="楕円 136"/>
        <xdr:cNvSpPr/>
      </xdr:nvSpPr>
      <xdr:spPr>
        <a:xfrm>
          <a:off x="7810500" y="660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132055</xdr:rowOff>
    </xdr:from>
    <xdr:to>
      <xdr:col>45</xdr:col>
      <xdr:colOff>177800</xdr:colOff>
      <xdr:row>38</xdr:row>
      <xdr:rowOff>142875</xdr:rowOff>
    </xdr:to>
    <xdr:cxnSp macro="">
      <xdr:nvCxnSpPr>
        <xdr:cNvPr id="138" name="直線コネクタ 137"/>
        <xdr:cNvCxnSpPr/>
      </xdr:nvCxnSpPr>
      <xdr:spPr>
        <a:xfrm flipV="1">
          <a:off x="7861300" y="6647155"/>
          <a:ext cx="889000" cy="1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102438</xdr:rowOff>
    </xdr:from>
    <xdr:to>
      <xdr:col>36</xdr:col>
      <xdr:colOff>165100</xdr:colOff>
      <xdr:row>39</xdr:row>
      <xdr:rowOff>32588</xdr:rowOff>
    </xdr:to>
    <xdr:sp macro="" textlink="">
      <xdr:nvSpPr>
        <xdr:cNvPr id="139" name="楕円 138"/>
        <xdr:cNvSpPr/>
      </xdr:nvSpPr>
      <xdr:spPr>
        <a:xfrm>
          <a:off x="6921500" y="6617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142875</xdr:rowOff>
    </xdr:from>
    <xdr:to>
      <xdr:col>41</xdr:col>
      <xdr:colOff>50800</xdr:colOff>
      <xdr:row>38</xdr:row>
      <xdr:rowOff>153238</xdr:rowOff>
    </xdr:to>
    <xdr:cxnSp macro="">
      <xdr:nvCxnSpPr>
        <xdr:cNvPr id="140" name="直線コネクタ 139"/>
        <xdr:cNvCxnSpPr/>
      </xdr:nvCxnSpPr>
      <xdr:spPr>
        <a:xfrm flipV="1">
          <a:off x="6972300" y="6657975"/>
          <a:ext cx="889000" cy="10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163911</xdr:rowOff>
    </xdr:from>
    <xdr:ext cx="534377" cy="259045"/>
    <xdr:sp macro="" textlink="">
      <xdr:nvSpPr>
        <xdr:cNvPr id="141" name="n_1aveValue【道路】&#10;一人当たり延長"/>
        <xdr:cNvSpPr txBox="1"/>
      </xdr:nvSpPr>
      <xdr:spPr>
        <a:xfrm>
          <a:off x="9359411" y="6336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6710</xdr:rowOff>
    </xdr:from>
    <xdr:ext cx="534377" cy="259045"/>
    <xdr:sp macro="" textlink="">
      <xdr:nvSpPr>
        <xdr:cNvPr id="142" name="n_2aveValue【道路】&#10;一人当たり延長"/>
        <xdr:cNvSpPr txBox="1"/>
      </xdr:nvSpPr>
      <xdr:spPr>
        <a:xfrm>
          <a:off x="8483111" y="635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881</xdr:rowOff>
    </xdr:from>
    <xdr:ext cx="534377" cy="259045"/>
    <xdr:sp macro="" textlink="">
      <xdr:nvSpPr>
        <xdr:cNvPr id="143" name="n_3aveValue【道路】&#10;一人当たり延長"/>
        <xdr:cNvSpPr txBox="1"/>
      </xdr:nvSpPr>
      <xdr:spPr>
        <a:xfrm>
          <a:off x="7594111" y="634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162272</xdr:rowOff>
    </xdr:from>
    <xdr:ext cx="534377" cy="259045"/>
    <xdr:sp macro="" textlink="">
      <xdr:nvSpPr>
        <xdr:cNvPr id="144" name="n_4aveValue【道路】&#10;一人当たり延長"/>
        <xdr:cNvSpPr txBox="1"/>
      </xdr:nvSpPr>
      <xdr:spPr>
        <a:xfrm>
          <a:off x="6705111" y="633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162551</xdr:rowOff>
    </xdr:from>
    <xdr:ext cx="534377" cy="259045"/>
    <xdr:sp macro="" textlink="">
      <xdr:nvSpPr>
        <xdr:cNvPr id="145" name="n_1mainValue【道路】&#10;一人当たり延長"/>
        <xdr:cNvSpPr txBox="1"/>
      </xdr:nvSpPr>
      <xdr:spPr>
        <a:xfrm>
          <a:off x="9359411" y="6677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2532</xdr:rowOff>
    </xdr:from>
    <xdr:ext cx="534377" cy="259045"/>
    <xdr:sp macro="" textlink="">
      <xdr:nvSpPr>
        <xdr:cNvPr id="146" name="n_2mainValue【道路】&#10;一人当たり延長"/>
        <xdr:cNvSpPr txBox="1"/>
      </xdr:nvSpPr>
      <xdr:spPr>
        <a:xfrm>
          <a:off x="8483111" y="6689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13352</xdr:rowOff>
    </xdr:from>
    <xdr:ext cx="534377" cy="259045"/>
    <xdr:sp macro="" textlink="">
      <xdr:nvSpPr>
        <xdr:cNvPr id="147" name="n_3mainValue【道路】&#10;一人当たり延長"/>
        <xdr:cNvSpPr txBox="1"/>
      </xdr:nvSpPr>
      <xdr:spPr>
        <a:xfrm>
          <a:off x="7594111" y="669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23715</xdr:rowOff>
    </xdr:from>
    <xdr:ext cx="534377" cy="259045"/>
    <xdr:sp macro="" textlink="">
      <xdr:nvSpPr>
        <xdr:cNvPr id="148" name="n_4mainValue【道路】&#10;一人当たり延長"/>
        <xdr:cNvSpPr txBox="1"/>
      </xdr:nvSpPr>
      <xdr:spPr>
        <a:xfrm>
          <a:off x="6705111" y="671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91440</xdr:rowOff>
    </xdr:from>
    <xdr:to>
      <xdr:col>24</xdr:col>
      <xdr:colOff>62865</xdr:colOff>
      <xdr:row>64</xdr:row>
      <xdr:rowOff>83276</xdr:rowOff>
    </xdr:to>
    <xdr:cxnSp macro="">
      <xdr:nvCxnSpPr>
        <xdr:cNvPr id="174" name="直線コネクタ 173"/>
        <xdr:cNvCxnSpPr/>
      </xdr:nvCxnSpPr>
      <xdr:spPr>
        <a:xfrm flipV="1">
          <a:off x="4634865" y="9521190"/>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87103</xdr:rowOff>
    </xdr:from>
    <xdr:ext cx="405111" cy="259045"/>
    <xdr:sp macro="" textlink="">
      <xdr:nvSpPr>
        <xdr:cNvPr id="175" name="【橋りょう・トンネル】&#10;有形固定資産減価償却率最小値テキスト"/>
        <xdr:cNvSpPr txBox="1"/>
      </xdr:nvSpPr>
      <xdr:spPr>
        <a:xfrm>
          <a:off x="4673600" y="1105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83276</xdr:rowOff>
    </xdr:from>
    <xdr:to>
      <xdr:col>24</xdr:col>
      <xdr:colOff>152400</xdr:colOff>
      <xdr:row>64</xdr:row>
      <xdr:rowOff>83276</xdr:rowOff>
    </xdr:to>
    <xdr:cxnSp macro="">
      <xdr:nvCxnSpPr>
        <xdr:cNvPr id="176" name="直線コネクタ 175"/>
        <xdr:cNvCxnSpPr/>
      </xdr:nvCxnSpPr>
      <xdr:spPr>
        <a:xfrm>
          <a:off x="4546600" y="1105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38117</xdr:rowOff>
    </xdr:from>
    <xdr:ext cx="340478" cy="259045"/>
    <xdr:sp macro="" textlink="">
      <xdr:nvSpPr>
        <xdr:cNvPr id="177" name="【橋りょう・トンネル】&#10;有形固定資産減価償却率最大値テキスト"/>
        <xdr:cNvSpPr txBox="1"/>
      </xdr:nvSpPr>
      <xdr:spPr>
        <a:xfrm>
          <a:off x="4673600" y="92964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91440</xdr:rowOff>
    </xdr:from>
    <xdr:to>
      <xdr:col>24</xdr:col>
      <xdr:colOff>152400</xdr:colOff>
      <xdr:row>55</xdr:row>
      <xdr:rowOff>91440</xdr:rowOff>
    </xdr:to>
    <xdr:cxnSp macro="">
      <xdr:nvCxnSpPr>
        <xdr:cNvPr id="178" name="直線コネクタ 177"/>
        <xdr:cNvCxnSpPr/>
      </xdr:nvCxnSpPr>
      <xdr:spPr>
        <a:xfrm>
          <a:off x="4546600" y="952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47189</xdr:rowOff>
    </xdr:from>
    <xdr:ext cx="405111" cy="259045"/>
    <xdr:sp macro="" textlink="">
      <xdr:nvSpPr>
        <xdr:cNvPr id="179" name="【橋りょう・トンネル】&#10;有形固定資産減価償却率平均値テキスト"/>
        <xdr:cNvSpPr txBox="1"/>
      </xdr:nvSpPr>
      <xdr:spPr>
        <a:xfrm>
          <a:off x="4673600" y="103341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24312</xdr:rowOff>
    </xdr:from>
    <xdr:to>
      <xdr:col>24</xdr:col>
      <xdr:colOff>114300</xdr:colOff>
      <xdr:row>61</xdr:row>
      <xdr:rowOff>125912</xdr:rowOff>
    </xdr:to>
    <xdr:sp macro="" textlink="">
      <xdr:nvSpPr>
        <xdr:cNvPr id="180" name="フローチャート: 判断 179"/>
        <xdr:cNvSpPr/>
      </xdr:nvSpPr>
      <xdr:spPr>
        <a:xfrm>
          <a:off x="4584700" y="1048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120650</xdr:rowOff>
    </xdr:from>
    <xdr:to>
      <xdr:col>20</xdr:col>
      <xdr:colOff>38100</xdr:colOff>
      <xdr:row>61</xdr:row>
      <xdr:rowOff>50800</xdr:rowOff>
    </xdr:to>
    <xdr:sp macro="" textlink="">
      <xdr:nvSpPr>
        <xdr:cNvPr id="181" name="フローチャート: 判断 180"/>
        <xdr:cNvSpPr/>
      </xdr:nvSpPr>
      <xdr:spPr>
        <a:xfrm>
          <a:off x="3746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123916</xdr:rowOff>
    </xdr:from>
    <xdr:to>
      <xdr:col>15</xdr:col>
      <xdr:colOff>101600</xdr:colOff>
      <xdr:row>61</xdr:row>
      <xdr:rowOff>54066</xdr:rowOff>
    </xdr:to>
    <xdr:sp macro="" textlink="">
      <xdr:nvSpPr>
        <xdr:cNvPr id="182" name="フローチャート: 判断 181"/>
        <xdr:cNvSpPr/>
      </xdr:nvSpPr>
      <xdr:spPr>
        <a:xfrm>
          <a:off x="2857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101056</xdr:rowOff>
    </xdr:from>
    <xdr:to>
      <xdr:col>10</xdr:col>
      <xdr:colOff>165100</xdr:colOff>
      <xdr:row>61</xdr:row>
      <xdr:rowOff>31206</xdr:rowOff>
    </xdr:to>
    <xdr:sp macro="" textlink="">
      <xdr:nvSpPr>
        <xdr:cNvPr id="183" name="フローチャート: 判断 182"/>
        <xdr:cNvSpPr/>
      </xdr:nvSpPr>
      <xdr:spPr>
        <a:xfrm>
          <a:off x="1968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71665</xdr:rowOff>
    </xdr:from>
    <xdr:to>
      <xdr:col>6</xdr:col>
      <xdr:colOff>38100</xdr:colOff>
      <xdr:row>61</xdr:row>
      <xdr:rowOff>1815</xdr:rowOff>
    </xdr:to>
    <xdr:sp macro="" textlink="">
      <xdr:nvSpPr>
        <xdr:cNvPr id="184" name="フローチャート: 判断 183"/>
        <xdr:cNvSpPr/>
      </xdr:nvSpPr>
      <xdr:spPr>
        <a:xfrm>
          <a:off x="1079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1451</xdr:rowOff>
    </xdr:from>
    <xdr:to>
      <xdr:col>24</xdr:col>
      <xdr:colOff>114300</xdr:colOff>
      <xdr:row>62</xdr:row>
      <xdr:rowOff>103051</xdr:rowOff>
    </xdr:to>
    <xdr:sp macro="" textlink="">
      <xdr:nvSpPr>
        <xdr:cNvPr id="190" name="楕円 189"/>
        <xdr:cNvSpPr/>
      </xdr:nvSpPr>
      <xdr:spPr>
        <a:xfrm>
          <a:off x="4584700" y="1063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151328</xdr:rowOff>
    </xdr:from>
    <xdr:ext cx="405111" cy="259045"/>
    <xdr:sp macro="" textlink="">
      <xdr:nvSpPr>
        <xdr:cNvPr id="191" name="【橋りょう・トンネル】&#10;有形固定資産減価償却率該当値テキスト"/>
        <xdr:cNvSpPr txBox="1"/>
      </xdr:nvSpPr>
      <xdr:spPr>
        <a:xfrm>
          <a:off x="4673600" y="1060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156573</xdr:rowOff>
    </xdr:from>
    <xdr:to>
      <xdr:col>20</xdr:col>
      <xdr:colOff>38100</xdr:colOff>
      <xdr:row>62</xdr:row>
      <xdr:rowOff>86723</xdr:rowOff>
    </xdr:to>
    <xdr:sp macro="" textlink="">
      <xdr:nvSpPr>
        <xdr:cNvPr id="192" name="楕円 191"/>
        <xdr:cNvSpPr/>
      </xdr:nvSpPr>
      <xdr:spPr>
        <a:xfrm>
          <a:off x="3746500" y="1061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35923</xdr:rowOff>
    </xdr:from>
    <xdr:to>
      <xdr:col>24</xdr:col>
      <xdr:colOff>63500</xdr:colOff>
      <xdr:row>62</xdr:row>
      <xdr:rowOff>52251</xdr:rowOff>
    </xdr:to>
    <xdr:cxnSp macro="">
      <xdr:nvCxnSpPr>
        <xdr:cNvPr id="193" name="直線コネクタ 192"/>
        <xdr:cNvCxnSpPr/>
      </xdr:nvCxnSpPr>
      <xdr:spPr>
        <a:xfrm>
          <a:off x="3797300" y="10665823"/>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145143</xdr:rowOff>
    </xdr:from>
    <xdr:to>
      <xdr:col>15</xdr:col>
      <xdr:colOff>101600</xdr:colOff>
      <xdr:row>62</xdr:row>
      <xdr:rowOff>75293</xdr:rowOff>
    </xdr:to>
    <xdr:sp macro="" textlink="">
      <xdr:nvSpPr>
        <xdr:cNvPr id="194" name="楕円 193"/>
        <xdr:cNvSpPr/>
      </xdr:nvSpPr>
      <xdr:spPr>
        <a:xfrm>
          <a:off x="2857500" y="1060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24493</xdr:rowOff>
    </xdr:from>
    <xdr:to>
      <xdr:col>19</xdr:col>
      <xdr:colOff>177800</xdr:colOff>
      <xdr:row>62</xdr:row>
      <xdr:rowOff>35923</xdr:rowOff>
    </xdr:to>
    <xdr:cxnSp macro="">
      <xdr:nvCxnSpPr>
        <xdr:cNvPr id="195" name="直線コネクタ 194"/>
        <xdr:cNvCxnSpPr/>
      </xdr:nvCxnSpPr>
      <xdr:spPr>
        <a:xfrm>
          <a:off x="2908300" y="10654393"/>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119017</xdr:rowOff>
    </xdr:from>
    <xdr:to>
      <xdr:col>10</xdr:col>
      <xdr:colOff>165100</xdr:colOff>
      <xdr:row>62</xdr:row>
      <xdr:rowOff>49167</xdr:rowOff>
    </xdr:to>
    <xdr:sp macro="" textlink="">
      <xdr:nvSpPr>
        <xdr:cNvPr id="196" name="楕円 195"/>
        <xdr:cNvSpPr/>
      </xdr:nvSpPr>
      <xdr:spPr>
        <a:xfrm>
          <a:off x="1968500" y="1057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169817</xdr:rowOff>
    </xdr:from>
    <xdr:to>
      <xdr:col>15</xdr:col>
      <xdr:colOff>50800</xdr:colOff>
      <xdr:row>62</xdr:row>
      <xdr:rowOff>24493</xdr:rowOff>
    </xdr:to>
    <xdr:cxnSp macro="">
      <xdr:nvCxnSpPr>
        <xdr:cNvPr id="197" name="直線コネクタ 196"/>
        <xdr:cNvCxnSpPr/>
      </xdr:nvCxnSpPr>
      <xdr:spPr>
        <a:xfrm>
          <a:off x="2019300" y="1062826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94524</xdr:rowOff>
    </xdr:from>
    <xdr:to>
      <xdr:col>6</xdr:col>
      <xdr:colOff>38100</xdr:colOff>
      <xdr:row>62</xdr:row>
      <xdr:rowOff>24674</xdr:rowOff>
    </xdr:to>
    <xdr:sp macro="" textlink="">
      <xdr:nvSpPr>
        <xdr:cNvPr id="198" name="楕円 197"/>
        <xdr:cNvSpPr/>
      </xdr:nvSpPr>
      <xdr:spPr>
        <a:xfrm>
          <a:off x="1079500" y="1055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145324</xdr:rowOff>
    </xdr:from>
    <xdr:to>
      <xdr:col>10</xdr:col>
      <xdr:colOff>114300</xdr:colOff>
      <xdr:row>61</xdr:row>
      <xdr:rowOff>169817</xdr:rowOff>
    </xdr:to>
    <xdr:cxnSp macro="">
      <xdr:nvCxnSpPr>
        <xdr:cNvPr id="199" name="直線コネクタ 198"/>
        <xdr:cNvCxnSpPr/>
      </xdr:nvCxnSpPr>
      <xdr:spPr>
        <a:xfrm>
          <a:off x="1130300" y="1060377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67327</xdr:rowOff>
    </xdr:from>
    <xdr:ext cx="405111" cy="259045"/>
    <xdr:sp macro="" textlink="">
      <xdr:nvSpPr>
        <xdr:cNvPr id="200" name="n_1aveValue【橋りょう・トンネル】&#10;有形固定資産減価償却率"/>
        <xdr:cNvSpPr txBox="1"/>
      </xdr:nvSpPr>
      <xdr:spPr>
        <a:xfrm>
          <a:off x="35820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70593</xdr:rowOff>
    </xdr:from>
    <xdr:ext cx="405111" cy="259045"/>
    <xdr:sp macro="" textlink="">
      <xdr:nvSpPr>
        <xdr:cNvPr id="201" name="n_2aveValue【橋りょう・トンネル】&#10;有形固定資産減価償却率"/>
        <xdr:cNvSpPr txBox="1"/>
      </xdr:nvSpPr>
      <xdr:spPr>
        <a:xfrm>
          <a:off x="2705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47733</xdr:rowOff>
    </xdr:from>
    <xdr:ext cx="405111" cy="259045"/>
    <xdr:sp macro="" textlink="">
      <xdr:nvSpPr>
        <xdr:cNvPr id="202" name="n_3aveValue【橋りょう・トンネル】&#10;有形固定資産減価償却率"/>
        <xdr:cNvSpPr txBox="1"/>
      </xdr:nvSpPr>
      <xdr:spPr>
        <a:xfrm>
          <a:off x="1816744" y="1016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18342</xdr:rowOff>
    </xdr:from>
    <xdr:ext cx="405111" cy="259045"/>
    <xdr:sp macro="" textlink="">
      <xdr:nvSpPr>
        <xdr:cNvPr id="203" name="n_4aveValue【橋りょう・トンネル】&#10;有形固定資産減価償却率"/>
        <xdr:cNvSpPr txBox="1"/>
      </xdr:nvSpPr>
      <xdr:spPr>
        <a:xfrm>
          <a:off x="927744" y="10133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77850</xdr:rowOff>
    </xdr:from>
    <xdr:ext cx="405111" cy="259045"/>
    <xdr:sp macro="" textlink="">
      <xdr:nvSpPr>
        <xdr:cNvPr id="204" name="n_1mainValue【橋りょう・トンネル】&#10;有形固定資産減価償却率"/>
        <xdr:cNvSpPr txBox="1"/>
      </xdr:nvSpPr>
      <xdr:spPr>
        <a:xfrm>
          <a:off x="3582044" y="1070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66420</xdr:rowOff>
    </xdr:from>
    <xdr:ext cx="405111" cy="259045"/>
    <xdr:sp macro="" textlink="">
      <xdr:nvSpPr>
        <xdr:cNvPr id="205" name="n_2mainValue【橋りょう・トンネル】&#10;有形固定資産減価償却率"/>
        <xdr:cNvSpPr txBox="1"/>
      </xdr:nvSpPr>
      <xdr:spPr>
        <a:xfrm>
          <a:off x="2705744" y="1069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40294</xdr:rowOff>
    </xdr:from>
    <xdr:ext cx="405111" cy="259045"/>
    <xdr:sp macro="" textlink="">
      <xdr:nvSpPr>
        <xdr:cNvPr id="206" name="n_3mainValue【橋りょう・トンネル】&#10;有形固定資産減価償却率"/>
        <xdr:cNvSpPr txBox="1"/>
      </xdr:nvSpPr>
      <xdr:spPr>
        <a:xfrm>
          <a:off x="1816744" y="10670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15801</xdr:rowOff>
    </xdr:from>
    <xdr:ext cx="405111" cy="259045"/>
    <xdr:sp macro="" textlink="">
      <xdr:nvSpPr>
        <xdr:cNvPr id="207" name="n_4mainValue【橋りょう・トンネル】&#10;有形固定資産減価償却率"/>
        <xdr:cNvSpPr txBox="1"/>
      </xdr:nvSpPr>
      <xdr:spPr>
        <a:xfrm>
          <a:off x="927744" y="1064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8" name="直線コネクタ 217"/>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9" name="テキスト ボックス 218"/>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0" name="直線コネクタ 219"/>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1" name="テキスト ボックス 220"/>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2" name="直線コネクタ 221"/>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3" name="テキスト ボックス 222"/>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4" name="直線コネクタ 223"/>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5" name="テキスト ボックス 224"/>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6" name="直線コネクタ 225"/>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7" name="テキスト ボックス 226"/>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8" name="直線コネクタ 227"/>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9" name="テキスト ボックス 228"/>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1" name="テキスト ボックス 23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2085</xdr:rowOff>
    </xdr:from>
    <xdr:to>
      <xdr:col>54</xdr:col>
      <xdr:colOff>189865</xdr:colOff>
      <xdr:row>64</xdr:row>
      <xdr:rowOff>127980</xdr:rowOff>
    </xdr:to>
    <xdr:cxnSp macro="">
      <xdr:nvCxnSpPr>
        <xdr:cNvPr id="233" name="直線コネクタ 232"/>
        <xdr:cNvCxnSpPr/>
      </xdr:nvCxnSpPr>
      <xdr:spPr>
        <a:xfrm flipV="1">
          <a:off x="10476865" y="9603285"/>
          <a:ext cx="0" cy="1497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131807</xdr:rowOff>
    </xdr:from>
    <xdr:ext cx="469744" cy="259045"/>
    <xdr:sp macro="" textlink="">
      <xdr:nvSpPr>
        <xdr:cNvPr id="234" name="【橋りょう・トンネル】&#10;一人当たり有形固定資産（償却資産）額最小値テキスト"/>
        <xdr:cNvSpPr txBox="1"/>
      </xdr:nvSpPr>
      <xdr:spPr>
        <a:xfrm>
          <a:off x="10515600" y="1110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127980</xdr:rowOff>
    </xdr:from>
    <xdr:to>
      <xdr:col>55</xdr:col>
      <xdr:colOff>88900</xdr:colOff>
      <xdr:row>64</xdr:row>
      <xdr:rowOff>127980</xdr:rowOff>
    </xdr:to>
    <xdr:cxnSp macro="">
      <xdr:nvCxnSpPr>
        <xdr:cNvPr id="235" name="直線コネクタ 234"/>
        <xdr:cNvCxnSpPr/>
      </xdr:nvCxnSpPr>
      <xdr:spPr>
        <a:xfrm>
          <a:off x="10388600" y="1110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120212</xdr:rowOff>
    </xdr:from>
    <xdr:ext cx="599010" cy="259045"/>
    <xdr:sp macro="" textlink="">
      <xdr:nvSpPr>
        <xdr:cNvPr id="236" name="【橋りょう・トンネル】&#10;一人当たり有形固定資産（償却資産）額最大値テキスト"/>
        <xdr:cNvSpPr txBox="1"/>
      </xdr:nvSpPr>
      <xdr:spPr>
        <a:xfrm>
          <a:off x="10515600" y="937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2085</xdr:rowOff>
    </xdr:from>
    <xdr:to>
      <xdr:col>55</xdr:col>
      <xdr:colOff>88900</xdr:colOff>
      <xdr:row>56</xdr:row>
      <xdr:rowOff>2085</xdr:rowOff>
    </xdr:to>
    <xdr:cxnSp macro="">
      <xdr:nvCxnSpPr>
        <xdr:cNvPr id="237" name="直線コネクタ 236"/>
        <xdr:cNvCxnSpPr/>
      </xdr:nvCxnSpPr>
      <xdr:spPr>
        <a:xfrm>
          <a:off x="10388600" y="960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132457</xdr:rowOff>
    </xdr:from>
    <xdr:ext cx="599010" cy="259045"/>
    <xdr:sp macro="" textlink="">
      <xdr:nvSpPr>
        <xdr:cNvPr id="238" name="【橋りょう・トンネル】&#10;一人当たり有形固定資産（償却資産）額平均値テキスト"/>
        <xdr:cNvSpPr txBox="1"/>
      </xdr:nvSpPr>
      <xdr:spPr>
        <a:xfrm>
          <a:off x="10515600" y="105909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154030</xdr:rowOff>
    </xdr:from>
    <xdr:to>
      <xdr:col>55</xdr:col>
      <xdr:colOff>50800</xdr:colOff>
      <xdr:row>62</xdr:row>
      <xdr:rowOff>84180</xdr:rowOff>
    </xdr:to>
    <xdr:sp macro="" textlink="">
      <xdr:nvSpPr>
        <xdr:cNvPr id="239" name="フローチャート: 判断 238"/>
        <xdr:cNvSpPr/>
      </xdr:nvSpPr>
      <xdr:spPr>
        <a:xfrm>
          <a:off x="10426700" y="1061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25150</xdr:rowOff>
    </xdr:from>
    <xdr:to>
      <xdr:col>50</xdr:col>
      <xdr:colOff>165100</xdr:colOff>
      <xdr:row>62</xdr:row>
      <xdr:rowOff>126750</xdr:rowOff>
    </xdr:to>
    <xdr:sp macro="" textlink="">
      <xdr:nvSpPr>
        <xdr:cNvPr id="240" name="フローチャート: 判断 239"/>
        <xdr:cNvSpPr/>
      </xdr:nvSpPr>
      <xdr:spPr>
        <a:xfrm>
          <a:off x="9588500" y="1065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49084</xdr:rowOff>
    </xdr:from>
    <xdr:to>
      <xdr:col>46</xdr:col>
      <xdr:colOff>38100</xdr:colOff>
      <xdr:row>62</xdr:row>
      <xdr:rowOff>150684</xdr:rowOff>
    </xdr:to>
    <xdr:sp macro="" textlink="">
      <xdr:nvSpPr>
        <xdr:cNvPr id="241" name="フローチャート: 判断 240"/>
        <xdr:cNvSpPr/>
      </xdr:nvSpPr>
      <xdr:spPr>
        <a:xfrm>
          <a:off x="8699500" y="1067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44446</xdr:rowOff>
    </xdr:from>
    <xdr:to>
      <xdr:col>41</xdr:col>
      <xdr:colOff>101600</xdr:colOff>
      <xdr:row>62</xdr:row>
      <xdr:rowOff>146046</xdr:rowOff>
    </xdr:to>
    <xdr:sp macro="" textlink="">
      <xdr:nvSpPr>
        <xdr:cNvPr id="242" name="フローチャート: 判断 241"/>
        <xdr:cNvSpPr/>
      </xdr:nvSpPr>
      <xdr:spPr>
        <a:xfrm>
          <a:off x="7810500" y="1067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31408</xdr:rowOff>
    </xdr:from>
    <xdr:to>
      <xdr:col>36</xdr:col>
      <xdr:colOff>165100</xdr:colOff>
      <xdr:row>62</xdr:row>
      <xdr:rowOff>133008</xdr:rowOff>
    </xdr:to>
    <xdr:sp macro="" textlink="">
      <xdr:nvSpPr>
        <xdr:cNvPr id="243" name="フローチャート: 判断 242"/>
        <xdr:cNvSpPr/>
      </xdr:nvSpPr>
      <xdr:spPr>
        <a:xfrm>
          <a:off x="6921500" y="10661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49471</xdr:rowOff>
    </xdr:from>
    <xdr:to>
      <xdr:col>55</xdr:col>
      <xdr:colOff>50800</xdr:colOff>
      <xdr:row>61</xdr:row>
      <xdr:rowOff>151071</xdr:rowOff>
    </xdr:to>
    <xdr:sp macro="" textlink="">
      <xdr:nvSpPr>
        <xdr:cNvPr id="249" name="楕円 248"/>
        <xdr:cNvSpPr/>
      </xdr:nvSpPr>
      <xdr:spPr>
        <a:xfrm>
          <a:off x="10426700" y="10507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72348</xdr:rowOff>
    </xdr:from>
    <xdr:ext cx="599010" cy="259045"/>
    <xdr:sp macro="" textlink="">
      <xdr:nvSpPr>
        <xdr:cNvPr id="250" name="【橋りょう・トンネル】&#10;一人当たり有形固定資産（償却資産）額該当値テキスト"/>
        <xdr:cNvSpPr txBox="1"/>
      </xdr:nvSpPr>
      <xdr:spPr>
        <a:xfrm>
          <a:off x="10515600" y="10359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62550</xdr:rowOff>
    </xdr:from>
    <xdr:to>
      <xdr:col>50</xdr:col>
      <xdr:colOff>165100</xdr:colOff>
      <xdr:row>61</xdr:row>
      <xdr:rowOff>164150</xdr:rowOff>
    </xdr:to>
    <xdr:sp macro="" textlink="">
      <xdr:nvSpPr>
        <xdr:cNvPr id="251" name="楕円 250"/>
        <xdr:cNvSpPr/>
      </xdr:nvSpPr>
      <xdr:spPr>
        <a:xfrm>
          <a:off x="9588500" y="1052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100271</xdr:rowOff>
    </xdr:from>
    <xdr:to>
      <xdr:col>55</xdr:col>
      <xdr:colOff>0</xdr:colOff>
      <xdr:row>61</xdr:row>
      <xdr:rowOff>113350</xdr:rowOff>
    </xdr:to>
    <xdr:cxnSp macro="">
      <xdr:nvCxnSpPr>
        <xdr:cNvPr id="252" name="直線コネクタ 251"/>
        <xdr:cNvCxnSpPr/>
      </xdr:nvCxnSpPr>
      <xdr:spPr>
        <a:xfrm flipV="1">
          <a:off x="9639300" y="10558721"/>
          <a:ext cx="838200" cy="13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77265</xdr:rowOff>
    </xdr:from>
    <xdr:to>
      <xdr:col>46</xdr:col>
      <xdr:colOff>38100</xdr:colOff>
      <xdr:row>62</xdr:row>
      <xdr:rowOff>7415</xdr:rowOff>
    </xdr:to>
    <xdr:sp macro="" textlink="">
      <xdr:nvSpPr>
        <xdr:cNvPr id="253" name="楕円 252"/>
        <xdr:cNvSpPr/>
      </xdr:nvSpPr>
      <xdr:spPr>
        <a:xfrm>
          <a:off x="8699500" y="1053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113350</xdr:rowOff>
    </xdr:from>
    <xdr:to>
      <xdr:col>50</xdr:col>
      <xdr:colOff>114300</xdr:colOff>
      <xdr:row>61</xdr:row>
      <xdr:rowOff>128065</xdr:rowOff>
    </xdr:to>
    <xdr:cxnSp macro="">
      <xdr:nvCxnSpPr>
        <xdr:cNvPr id="254" name="直線コネクタ 253"/>
        <xdr:cNvCxnSpPr/>
      </xdr:nvCxnSpPr>
      <xdr:spPr>
        <a:xfrm flipV="1">
          <a:off x="8750300" y="10571800"/>
          <a:ext cx="889000" cy="1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82273</xdr:rowOff>
    </xdr:from>
    <xdr:to>
      <xdr:col>41</xdr:col>
      <xdr:colOff>101600</xdr:colOff>
      <xdr:row>62</xdr:row>
      <xdr:rowOff>12423</xdr:rowOff>
    </xdr:to>
    <xdr:sp macro="" textlink="">
      <xdr:nvSpPr>
        <xdr:cNvPr id="255" name="楕円 254"/>
        <xdr:cNvSpPr/>
      </xdr:nvSpPr>
      <xdr:spPr>
        <a:xfrm>
          <a:off x="7810500" y="1054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128065</xdr:rowOff>
    </xdr:from>
    <xdr:to>
      <xdr:col>45</xdr:col>
      <xdr:colOff>177800</xdr:colOff>
      <xdr:row>61</xdr:row>
      <xdr:rowOff>133073</xdr:rowOff>
    </xdr:to>
    <xdr:cxnSp macro="">
      <xdr:nvCxnSpPr>
        <xdr:cNvPr id="256" name="直線コネクタ 255"/>
        <xdr:cNvCxnSpPr/>
      </xdr:nvCxnSpPr>
      <xdr:spPr>
        <a:xfrm flipV="1">
          <a:off x="7861300" y="10586515"/>
          <a:ext cx="889000" cy="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91650</xdr:rowOff>
    </xdr:from>
    <xdr:to>
      <xdr:col>36</xdr:col>
      <xdr:colOff>165100</xdr:colOff>
      <xdr:row>62</xdr:row>
      <xdr:rowOff>21800</xdr:rowOff>
    </xdr:to>
    <xdr:sp macro="" textlink="">
      <xdr:nvSpPr>
        <xdr:cNvPr id="257" name="楕円 256"/>
        <xdr:cNvSpPr/>
      </xdr:nvSpPr>
      <xdr:spPr>
        <a:xfrm>
          <a:off x="6921500" y="1055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133073</xdr:rowOff>
    </xdr:from>
    <xdr:to>
      <xdr:col>41</xdr:col>
      <xdr:colOff>50800</xdr:colOff>
      <xdr:row>61</xdr:row>
      <xdr:rowOff>142450</xdr:rowOff>
    </xdr:to>
    <xdr:cxnSp macro="">
      <xdr:nvCxnSpPr>
        <xdr:cNvPr id="258" name="直線コネクタ 257"/>
        <xdr:cNvCxnSpPr/>
      </xdr:nvCxnSpPr>
      <xdr:spPr>
        <a:xfrm flipV="1">
          <a:off x="6972300" y="10591523"/>
          <a:ext cx="889000" cy="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117877</xdr:rowOff>
    </xdr:from>
    <xdr:ext cx="599010" cy="259045"/>
    <xdr:sp macro="" textlink="">
      <xdr:nvSpPr>
        <xdr:cNvPr id="259" name="n_1aveValue【橋りょう・トンネル】&#10;一人当たり有形固定資産（償却資産）額"/>
        <xdr:cNvSpPr txBox="1"/>
      </xdr:nvSpPr>
      <xdr:spPr>
        <a:xfrm>
          <a:off x="9327095" y="10747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141811</xdr:rowOff>
    </xdr:from>
    <xdr:ext cx="599010" cy="259045"/>
    <xdr:sp macro="" textlink="">
      <xdr:nvSpPr>
        <xdr:cNvPr id="260" name="n_2aveValue【橋りょう・トンネル】&#10;一人当たり有形固定資産（償却資産）額"/>
        <xdr:cNvSpPr txBox="1"/>
      </xdr:nvSpPr>
      <xdr:spPr>
        <a:xfrm>
          <a:off x="8450795" y="10771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137173</xdr:rowOff>
    </xdr:from>
    <xdr:ext cx="599010" cy="259045"/>
    <xdr:sp macro="" textlink="">
      <xdr:nvSpPr>
        <xdr:cNvPr id="261" name="n_3aveValue【橋りょう・トンネル】&#10;一人当たり有形固定資産（償却資産）額"/>
        <xdr:cNvSpPr txBox="1"/>
      </xdr:nvSpPr>
      <xdr:spPr>
        <a:xfrm>
          <a:off x="7561795" y="10767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124135</xdr:rowOff>
    </xdr:from>
    <xdr:ext cx="599010" cy="259045"/>
    <xdr:sp macro="" textlink="">
      <xdr:nvSpPr>
        <xdr:cNvPr id="262" name="n_4aveValue【橋りょう・トンネル】&#10;一人当たり有形固定資産（償却資産）額"/>
        <xdr:cNvSpPr txBox="1"/>
      </xdr:nvSpPr>
      <xdr:spPr>
        <a:xfrm>
          <a:off x="6672795" y="10754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9227</xdr:rowOff>
    </xdr:from>
    <xdr:ext cx="599010" cy="259045"/>
    <xdr:sp macro="" textlink="">
      <xdr:nvSpPr>
        <xdr:cNvPr id="263" name="n_1mainValue【橋りょう・トンネル】&#10;一人当たり有形固定資産（償却資産）額"/>
        <xdr:cNvSpPr txBox="1"/>
      </xdr:nvSpPr>
      <xdr:spPr>
        <a:xfrm>
          <a:off x="9327095" y="10296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23942</xdr:rowOff>
    </xdr:from>
    <xdr:ext cx="599010" cy="259045"/>
    <xdr:sp macro="" textlink="">
      <xdr:nvSpPr>
        <xdr:cNvPr id="264" name="n_2mainValue【橋りょう・トンネル】&#10;一人当たり有形固定資産（償却資産）額"/>
        <xdr:cNvSpPr txBox="1"/>
      </xdr:nvSpPr>
      <xdr:spPr>
        <a:xfrm>
          <a:off x="8450795" y="10310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28950</xdr:rowOff>
    </xdr:from>
    <xdr:ext cx="599010" cy="259045"/>
    <xdr:sp macro="" textlink="">
      <xdr:nvSpPr>
        <xdr:cNvPr id="265" name="n_3mainValue【橋りょう・トンネル】&#10;一人当たり有形固定資産（償却資産）額"/>
        <xdr:cNvSpPr txBox="1"/>
      </xdr:nvSpPr>
      <xdr:spPr>
        <a:xfrm>
          <a:off x="7561795" y="10315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38327</xdr:rowOff>
    </xdr:from>
    <xdr:ext cx="599010" cy="259045"/>
    <xdr:sp macro="" textlink="">
      <xdr:nvSpPr>
        <xdr:cNvPr id="266" name="n_4mainValue【橋りょう・トンネル】&#10;一人当たり有形固定資産（償却資産）額"/>
        <xdr:cNvSpPr txBox="1"/>
      </xdr:nvSpPr>
      <xdr:spPr>
        <a:xfrm>
          <a:off x="6672795" y="1032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5" name="テキスト ボックス 27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6" name="直線コネクタ 27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7" name="テキスト ボックス 27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8" name="直線コネクタ 27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9" name="テキスト ボックス 278"/>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0" name="直線コネクタ 27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1" name="テキスト ボックス 28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2" name="直線コネクタ 28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3" name="テキスト ボックス 28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4" name="直線コネクタ 28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5" name="テキスト ボックス 28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6" name="直線コネクタ 28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7" name="テキスト ボックス 286"/>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9" name="テキスト ボックス 288"/>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87630</xdr:rowOff>
    </xdr:from>
    <xdr:to>
      <xdr:col>24</xdr:col>
      <xdr:colOff>62865</xdr:colOff>
      <xdr:row>86</xdr:row>
      <xdr:rowOff>95250</xdr:rowOff>
    </xdr:to>
    <xdr:cxnSp macro="">
      <xdr:nvCxnSpPr>
        <xdr:cNvPr id="291" name="直線コネクタ 290"/>
        <xdr:cNvCxnSpPr/>
      </xdr:nvCxnSpPr>
      <xdr:spPr>
        <a:xfrm flipV="1">
          <a:off x="4634865" y="1328928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99077</xdr:rowOff>
    </xdr:from>
    <xdr:ext cx="405111" cy="259045"/>
    <xdr:sp macro="" textlink="">
      <xdr:nvSpPr>
        <xdr:cNvPr id="292" name="【公営住宅】&#10;有形固定資産減価償却率最小値テキスト"/>
        <xdr:cNvSpPr txBox="1"/>
      </xdr:nvSpPr>
      <xdr:spPr>
        <a:xfrm>
          <a:off x="4673600" y="1484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95250</xdr:rowOff>
    </xdr:from>
    <xdr:to>
      <xdr:col>24</xdr:col>
      <xdr:colOff>152400</xdr:colOff>
      <xdr:row>86</xdr:row>
      <xdr:rowOff>95250</xdr:rowOff>
    </xdr:to>
    <xdr:cxnSp macro="">
      <xdr:nvCxnSpPr>
        <xdr:cNvPr id="293" name="直線コネクタ 292"/>
        <xdr:cNvCxnSpPr/>
      </xdr:nvCxnSpPr>
      <xdr:spPr>
        <a:xfrm>
          <a:off x="4546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34307</xdr:rowOff>
    </xdr:from>
    <xdr:ext cx="405111" cy="259045"/>
    <xdr:sp macro="" textlink="">
      <xdr:nvSpPr>
        <xdr:cNvPr id="294" name="【公営住宅】&#10;有形固定資産減価償却率最大値テキスト"/>
        <xdr:cNvSpPr txBox="1"/>
      </xdr:nvSpPr>
      <xdr:spPr>
        <a:xfrm>
          <a:off x="4673600" y="1306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87630</xdr:rowOff>
    </xdr:from>
    <xdr:to>
      <xdr:col>24</xdr:col>
      <xdr:colOff>152400</xdr:colOff>
      <xdr:row>77</xdr:row>
      <xdr:rowOff>87630</xdr:rowOff>
    </xdr:to>
    <xdr:cxnSp macro="">
      <xdr:nvCxnSpPr>
        <xdr:cNvPr id="295" name="直線コネクタ 294"/>
        <xdr:cNvCxnSpPr/>
      </xdr:nvCxnSpPr>
      <xdr:spPr>
        <a:xfrm>
          <a:off x="4546600" y="1328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44466</xdr:rowOff>
    </xdr:from>
    <xdr:ext cx="405111" cy="259045"/>
    <xdr:sp macro="" textlink="">
      <xdr:nvSpPr>
        <xdr:cNvPr id="296" name="【公営住宅】&#10;有形固定資産減価償却率平均値テキスト"/>
        <xdr:cNvSpPr txBox="1"/>
      </xdr:nvSpPr>
      <xdr:spPr>
        <a:xfrm>
          <a:off x="4673600" y="13931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21589</xdr:rowOff>
    </xdr:from>
    <xdr:to>
      <xdr:col>24</xdr:col>
      <xdr:colOff>114300</xdr:colOff>
      <xdr:row>82</xdr:row>
      <xdr:rowOff>123189</xdr:rowOff>
    </xdr:to>
    <xdr:sp macro="" textlink="">
      <xdr:nvSpPr>
        <xdr:cNvPr id="297" name="フローチャート: 判断 296"/>
        <xdr:cNvSpPr/>
      </xdr:nvSpPr>
      <xdr:spPr>
        <a:xfrm>
          <a:off x="4584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63500</xdr:rowOff>
    </xdr:from>
    <xdr:to>
      <xdr:col>20</xdr:col>
      <xdr:colOff>38100</xdr:colOff>
      <xdr:row>82</xdr:row>
      <xdr:rowOff>165100</xdr:rowOff>
    </xdr:to>
    <xdr:sp macro="" textlink="">
      <xdr:nvSpPr>
        <xdr:cNvPr id="298" name="フローチャート: 判断 297"/>
        <xdr:cNvSpPr/>
      </xdr:nvSpPr>
      <xdr:spPr>
        <a:xfrm>
          <a:off x="3746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21589</xdr:rowOff>
    </xdr:from>
    <xdr:to>
      <xdr:col>15</xdr:col>
      <xdr:colOff>101600</xdr:colOff>
      <xdr:row>82</xdr:row>
      <xdr:rowOff>123189</xdr:rowOff>
    </xdr:to>
    <xdr:sp macro="" textlink="">
      <xdr:nvSpPr>
        <xdr:cNvPr id="299" name="フローチャート: 判断 298"/>
        <xdr:cNvSpPr/>
      </xdr:nvSpPr>
      <xdr:spPr>
        <a:xfrm>
          <a:off x="2857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6350</xdr:rowOff>
    </xdr:from>
    <xdr:to>
      <xdr:col>10</xdr:col>
      <xdr:colOff>165100</xdr:colOff>
      <xdr:row>82</xdr:row>
      <xdr:rowOff>107950</xdr:rowOff>
    </xdr:to>
    <xdr:sp macro="" textlink="">
      <xdr:nvSpPr>
        <xdr:cNvPr id="300" name="フローチャート: 判断 299"/>
        <xdr:cNvSpPr/>
      </xdr:nvSpPr>
      <xdr:spPr>
        <a:xfrm>
          <a:off x="1968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13970</xdr:rowOff>
    </xdr:from>
    <xdr:to>
      <xdr:col>6</xdr:col>
      <xdr:colOff>38100</xdr:colOff>
      <xdr:row>82</xdr:row>
      <xdr:rowOff>115570</xdr:rowOff>
    </xdr:to>
    <xdr:sp macro="" textlink="">
      <xdr:nvSpPr>
        <xdr:cNvPr id="301" name="フローチャート: 判断 300"/>
        <xdr:cNvSpPr/>
      </xdr:nvSpPr>
      <xdr:spPr>
        <a:xfrm>
          <a:off x="1079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21589</xdr:rowOff>
    </xdr:from>
    <xdr:to>
      <xdr:col>24</xdr:col>
      <xdr:colOff>114300</xdr:colOff>
      <xdr:row>82</xdr:row>
      <xdr:rowOff>123189</xdr:rowOff>
    </xdr:to>
    <xdr:sp macro="" textlink="">
      <xdr:nvSpPr>
        <xdr:cNvPr id="307" name="楕円 306"/>
        <xdr:cNvSpPr/>
      </xdr:nvSpPr>
      <xdr:spPr>
        <a:xfrm>
          <a:off x="45847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16</xdr:rowOff>
    </xdr:from>
    <xdr:ext cx="405111" cy="259045"/>
    <xdr:sp macro="" textlink="">
      <xdr:nvSpPr>
        <xdr:cNvPr id="308" name="【公営住宅】&#10;有形固定資産減価償却率該当値テキスト"/>
        <xdr:cNvSpPr txBox="1"/>
      </xdr:nvSpPr>
      <xdr:spPr>
        <a:xfrm>
          <a:off x="4673600" y="1405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74930</xdr:rowOff>
    </xdr:from>
    <xdr:to>
      <xdr:col>20</xdr:col>
      <xdr:colOff>38100</xdr:colOff>
      <xdr:row>83</xdr:row>
      <xdr:rowOff>5080</xdr:rowOff>
    </xdr:to>
    <xdr:sp macro="" textlink="">
      <xdr:nvSpPr>
        <xdr:cNvPr id="309" name="楕円 308"/>
        <xdr:cNvSpPr/>
      </xdr:nvSpPr>
      <xdr:spPr>
        <a:xfrm>
          <a:off x="3746500" y="1413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72389</xdr:rowOff>
    </xdr:from>
    <xdr:to>
      <xdr:col>24</xdr:col>
      <xdr:colOff>63500</xdr:colOff>
      <xdr:row>82</xdr:row>
      <xdr:rowOff>125730</xdr:rowOff>
    </xdr:to>
    <xdr:cxnSp macro="">
      <xdr:nvCxnSpPr>
        <xdr:cNvPr id="310" name="直線コネクタ 309"/>
        <xdr:cNvCxnSpPr/>
      </xdr:nvCxnSpPr>
      <xdr:spPr>
        <a:xfrm flipV="1">
          <a:off x="3797300" y="14131289"/>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97789</xdr:rowOff>
    </xdr:from>
    <xdr:to>
      <xdr:col>15</xdr:col>
      <xdr:colOff>101600</xdr:colOff>
      <xdr:row>83</xdr:row>
      <xdr:rowOff>27939</xdr:rowOff>
    </xdr:to>
    <xdr:sp macro="" textlink="">
      <xdr:nvSpPr>
        <xdr:cNvPr id="311" name="楕円 310"/>
        <xdr:cNvSpPr/>
      </xdr:nvSpPr>
      <xdr:spPr>
        <a:xfrm>
          <a:off x="2857500" y="1415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125730</xdr:rowOff>
    </xdr:from>
    <xdr:to>
      <xdr:col>19</xdr:col>
      <xdr:colOff>177800</xdr:colOff>
      <xdr:row>82</xdr:row>
      <xdr:rowOff>148589</xdr:rowOff>
    </xdr:to>
    <xdr:cxnSp macro="">
      <xdr:nvCxnSpPr>
        <xdr:cNvPr id="312" name="直線コネクタ 311"/>
        <xdr:cNvCxnSpPr/>
      </xdr:nvCxnSpPr>
      <xdr:spPr>
        <a:xfrm flipV="1">
          <a:off x="2908300" y="1418463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124461</xdr:rowOff>
    </xdr:from>
    <xdr:to>
      <xdr:col>10</xdr:col>
      <xdr:colOff>165100</xdr:colOff>
      <xdr:row>83</xdr:row>
      <xdr:rowOff>54611</xdr:rowOff>
    </xdr:to>
    <xdr:sp macro="" textlink="">
      <xdr:nvSpPr>
        <xdr:cNvPr id="313" name="楕円 312"/>
        <xdr:cNvSpPr/>
      </xdr:nvSpPr>
      <xdr:spPr>
        <a:xfrm>
          <a:off x="19685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148589</xdr:rowOff>
    </xdr:from>
    <xdr:to>
      <xdr:col>15</xdr:col>
      <xdr:colOff>50800</xdr:colOff>
      <xdr:row>83</xdr:row>
      <xdr:rowOff>3811</xdr:rowOff>
    </xdr:to>
    <xdr:cxnSp macro="">
      <xdr:nvCxnSpPr>
        <xdr:cNvPr id="314" name="直線コネクタ 313"/>
        <xdr:cNvCxnSpPr/>
      </xdr:nvCxnSpPr>
      <xdr:spPr>
        <a:xfrm flipV="1">
          <a:off x="2019300" y="1420748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40639</xdr:rowOff>
    </xdr:from>
    <xdr:to>
      <xdr:col>6</xdr:col>
      <xdr:colOff>38100</xdr:colOff>
      <xdr:row>82</xdr:row>
      <xdr:rowOff>142239</xdr:rowOff>
    </xdr:to>
    <xdr:sp macro="" textlink="">
      <xdr:nvSpPr>
        <xdr:cNvPr id="315" name="楕円 314"/>
        <xdr:cNvSpPr/>
      </xdr:nvSpPr>
      <xdr:spPr>
        <a:xfrm>
          <a:off x="1079500" y="1409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91439</xdr:rowOff>
    </xdr:from>
    <xdr:to>
      <xdr:col>10</xdr:col>
      <xdr:colOff>114300</xdr:colOff>
      <xdr:row>83</xdr:row>
      <xdr:rowOff>3811</xdr:rowOff>
    </xdr:to>
    <xdr:cxnSp macro="">
      <xdr:nvCxnSpPr>
        <xdr:cNvPr id="316" name="直線コネクタ 315"/>
        <xdr:cNvCxnSpPr/>
      </xdr:nvCxnSpPr>
      <xdr:spPr>
        <a:xfrm>
          <a:off x="1130300" y="14150339"/>
          <a:ext cx="8890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10177</xdr:rowOff>
    </xdr:from>
    <xdr:ext cx="405111" cy="259045"/>
    <xdr:sp macro="" textlink="">
      <xdr:nvSpPr>
        <xdr:cNvPr id="317" name="n_1aveValue【公営住宅】&#10;有形固定資産減価償却率"/>
        <xdr:cNvSpPr txBox="1"/>
      </xdr:nvSpPr>
      <xdr:spPr>
        <a:xfrm>
          <a:off x="35820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139716</xdr:rowOff>
    </xdr:from>
    <xdr:ext cx="405111" cy="259045"/>
    <xdr:sp macro="" textlink="">
      <xdr:nvSpPr>
        <xdr:cNvPr id="318" name="n_2aveValue【公営住宅】&#10;有形固定資産減価償却率"/>
        <xdr:cNvSpPr txBox="1"/>
      </xdr:nvSpPr>
      <xdr:spPr>
        <a:xfrm>
          <a:off x="2705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124477</xdr:rowOff>
    </xdr:from>
    <xdr:ext cx="405111" cy="259045"/>
    <xdr:sp macro="" textlink="">
      <xdr:nvSpPr>
        <xdr:cNvPr id="319" name="n_3aveValue【公営住宅】&#10;有形固定資産減価償却率"/>
        <xdr:cNvSpPr txBox="1"/>
      </xdr:nvSpPr>
      <xdr:spPr>
        <a:xfrm>
          <a:off x="1816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132097</xdr:rowOff>
    </xdr:from>
    <xdr:ext cx="405111" cy="259045"/>
    <xdr:sp macro="" textlink="">
      <xdr:nvSpPr>
        <xdr:cNvPr id="320" name="n_4aveValue【公営住宅】&#10;有形固定資産減価償却率"/>
        <xdr:cNvSpPr txBox="1"/>
      </xdr:nvSpPr>
      <xdr:spPr>
        <a:xfrm>
          <a:off x="927744" y="1384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167657</xdr:rowOff>
    </xdr:from>
    <xdr:ext cx="405111" cy="259045"/>
    <xdr:sp macro="" textlink="">
      <xdr:nvSpPr>
        <xdr:cNvPr id="321" name="n_1mainValue【公営住宅】&#10;有形固定資産減価償却率"/>
        <xdr:cNvSpPr txBox="1"/>
      </xdr:nvSpPr>
      <xdr:spPr>
        <a:xfrm>
          <a:off x="3582044"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19066</xdr:rowOff>
    </xdr:from>
    <xdr:ext cx="405111" cy="259045"/>
    <xdr:sp macro="" textlink="">
      <xdr:nvSpPr>
        <xdr:cNvPr id="322" name="n_2mainValue【公営住宅】&#10;有形固定資産減価償却率"/>
        <xdr:cNvSpPr txBox="1"/>
      </xdr:nvSpPr>
      <xdr:spPr>
        <a:xfrm>
          <a:off x="2705744" y="1424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45738</xdr:rowOff>
    </xdr:from>
    <xdr:ext cx="405111" cy="259045"/>
    <xdr:sp macro="" textlink="">
      <xdr:nvSpPr>
        <xdr:cNvPr id="323" name="n_3mainValue【公営住宅】&#10;有形固定資産減価償却率"/>
        <xdr:cNvSpPr txBox="1"/>
      </xdr:nvSpPr>
      <xdr:spPr>
        <a:xfrm>
          <a:off x="18167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133366</xdr:rowOff>
    </xdr:from>
    <xdr:ext cx="405111" cy="259045"/>
    <xdr:sp macro="" textlink="">
      <xdr:nvSpPr>
        <xdr:cNvPr id="324" name="n_4mainValue【公営住宅】&#10;有形固定資産減価償却率"/>
        <xdr:cNvSpPr txBox="1"/>
      </xdr:nvSpPr>
      <xdr:spPr>
        <a:xfrm>
          <a:off x="927744"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5" name="直線コネクタ 33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6" name="テキスト ボックス 33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7" name="直線コネクタ 33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8" name="テキスト ボックス 33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9" name="直線コネクタ 33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0" name="テキスト ボックス 33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1" name="直線コネクタ 34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2" name="テキスト ボックス 34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3" name="直線コネクタ 34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4" name="テキスト ボックス 34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164973</xdr:rowOff>
    </xdr:from>
    <xdr:to>
      <xdr:col>54</xdr:col>
      <xdr:colOff>189865</xdr:colOff>
      <xdr:row>86</xdr:row>
      <xdr:rowOff>93345</xdr:rowOff>
    </xdr:to>
    <xdr:cxnSp macro="">
      <xdr:nvCxnSpPr>
        <xdr:cNvPr id="348" name="直線コネクタ 347"/>
        <xdr:cNvCxnSpPr/>
      </xdr:nvCxnSpPr>
      <xdr:spPr>
        <a:xfrm flipV="1">
          <a:off x="10476865" y="13366623"/>
          <a:ext cx="0"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349" name="【公営住宅】&#10;一人当たり面積最小値テキスト"/>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50" name="直線コネクタ 349"/>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111650</xdr:rowOff>
    </xdr:from>
    <xdr:ext cx="469744" cy="259045"/>
    <xdr:sp macro="" textlink="">
      <xdr:nvSpPr>
        <xdr:cNvPr id="351" name="【公営住宅】&#10;一人当たり面積最大値テキスト"/>
        <xdr:cNvSpPr txBox="1"/>
      </xdr:nvSpPr>
      <xdr:spPr>
        <a:xfrm>
          <a:off x="10515600" y="13141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164973</xdr:rowOff>
    </xdr:from>
    <xdr:to>
      <xdr:col>55</xdr:col>
      <xdr:colOff>88900</xdr:colOff>
      <xdr:row>77</xdr:row>
      <xdr:rowOff>164973</xdr:rowOff>
    </xdr:to>
    <xdr:cxnSp macro="">
      <xdr:nvCxnSpPr>
        <xdr:cNvPr id="352" name="直線コネクタ 351"/>
        <xdr:cNvCxnSpPr/>
      </xdr:nvCxnSpPr>
      <xdr:spPr>
        <a:xfrm>
          <a:off x="10388600" y="13366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137050</xdr:rowOff>
    </xdr:from>
    <xdr:ext cx="469744" cy="259045"/>
    <xdr:sp macro="" textlink="">
      <xdr:nvSpPr>
        <xdr:cNvPr id="353" name="【公営住宅】&#10;一人当たり面積平均値テキスト"/>
        <xdr:cNvSpPr txBox="1"/>
      </xdr:nvSpPr>
      <xdr:spPr>
        <a:xfrm>
          <a:off x="10515600" y="14367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114173</xdr:rowOff>
    </xdr:from>
    <xdr:to>
      <xdr:col>55</xdr:col>
      <xdr:colOff>50800</xdr:colOff>
      <xdr:row>85</xdr:row>
      <xdr:rowOff>44323</xdr:rowOff>
    </xdr:to>
    <xdr:sp macro="" textlink="">
      <xdr:nvSpPr>
        <xdr:cNvPr id="354" name="フローチャート: 判断 353"/>
        <xdr:cNvSpPr/>
      </xdr:nvSpPr>
      <xdr:spPr>
        <a:xfrm>
          <a:off x="10426700" y="1451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119507</xdr:rowOff>
    </xdr:from>
    <xdr:to>
      <xdr:col>50</xdr:col>
      <xdr:colOff>165100</xdr:colOff>
      <xdr:row>85</xdr:row>
      <xdr:rowOff>49657</xdr:rowOff>
    </xdr:to>
    <xdr:sp macro="" textlink="">
      <xdr:nvSpPr>
        <xdr:cNvPr id="355" name="フローチャート: 判断 354"/>
        <xdr:cNvSpPr/>
      </xdr:nvSpPr>
      <xdr:spPr>
        <a:xfrm>
          <a:off x="9588500" y="1452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121413</xdr:rowOff>
    </xdr:from>
    <xdr:to>
      <xdr:col>46</xdr:col>
      <xdr:colOff>38100</xdr:colOff>
      <xdr:row>85</xdr:row>
      <xdr:rowOff>51563</xdr:rowOff>
    </xdr:to>
    <xdr:sp macro="" textlink="">
      <xdr:nvSpPr>
        <xdr:cNvPr id="356" name="フローチャート: 判断 355"/>
        <xdr:cNvSpPr/>
      </xdr:nvSpPr>
      <xdr:spPr>
        <a:xfrm>
          <a:off x="86995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130938</xdr:rowOff>
    </xdr:from>
    <xdr:to>
      <xdr:col>41</xdr:col>
      <xdr:colOff>101600</xdr:colOff>
      <xdr:row>85</xdr:row>
      <xdr:rowOff>61088</xdr:rowOff>
    </xdr:to>
    <xdr:sp macro="" textlink="">
      <xdr:nvSpPr>
        <xdr:cNvPr id="357" name="フローチャート: 判断 356"/>
        <xdr:cNvSpPr/>
      </xdr:nvSpPr>
      <xdr:spPr>
        <a:xfrm>
          <a:off x="7810500" y="1453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110362</xdr:rowOff>
    </xdr:from>
    <xdr:to>
      <xdr:col>36</xdr:col>
      <xdr:colOff>165100</xdr:colOff>
      <xdr:row>85</xdr:row>
      <xdr:rowOff>40512</xdr:rowOff>
    </xdr:to>
    <xdr:sp macro="" textlink="">
      <xdr:nvSpPr>
        <xdr:cNvPr id="358" name="フローチャート: 判断 357"/>
        <xdr:cNvSpPr/>
      </xdr:nvSpPr>
      <xdr:spPr>
        <a:xfrm>
          <a:off x="6921500" y="14512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170562</xdr:rowOff>
    </xdr:from>
    <xdr:to>
      <xdr:col>55</xdr:col>
      <xdr:colOff>50800</xdr:colOff>
      <xdr:row>85</xdr:row>
      <xdr:rowOff>100712</xdr:rowOff>
    </xdr:to>
    <xdr:sp macro="" textlink="">
      <xdr:nvSpPr>
        <xdr:cNvPr id="364" name="楕円 363"/>
        <xdr:cNvSpPr/>
      </xdr:nvSpPr>
      <xdr:spPr>
        <a:xfrm>
          <a:off x="10426700" y="1457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148989</xdr:rowOff>
    </xdr:from>
    <xdr:ext cx="469744" cy="259045"/>
    <xdr:sp macro="" textlink="">
      <xdr:nvSpPr>
        <xdr:cNvPr id="365" name="【公営住宅】&#10;一人当たり面積該当値テキスト"/>
        <xdr:cNvSpPr txBox="1"/>
      </xdr:nvSpPr>
      <xdr:spPr>
        <a:xfrm>
          <a:off x="10515600" y="14550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13588</xdr:rowOff>
    </xdr:from>
    <xdr:to>
      <xdr:col>50</xdr:col>
      <xdr:colOff>165100</xdr:colOff>
      <xdr:row>85</xdr:row>
      <xdr:rowOff>115188</xdr:rowOff>
    </xdr:to>
    <xdr:sp macro="" textlink="">
      <xdr:nvSpPr>
        <xdr:cNvPr id="366" name="楕円 365"/>
        <xdr:cNvSpPr/>
      </xdr:nvSpPr>
      <xdr:spPr>
        <a:xfrm>
          <a:off x="9588500" y="1458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49912</xdr:rowOff>
    </xdr:from>
    <xdr:to>
      <xdr:col>55</xdr:col>
      <xdr:colOff>0</xdr:colOff>
      <xdr:row>85</xdr:row>
      <xdr:rowOff>64388</xdr:rowOff>
    </xdr:to>
    <xdr:cxnSp macro="">
      <xdr:nvCxnSpPr>
        <xdr:cNvPr id="367" name="直線コネクタ 366"/>
        <xdr:cNvCxnSpPr/>
      </xdr:nvCxnSpPr>
      <xdr:spPr>
        <a:xfrm flipV="1">
          <a:off x="9639300" y="14623162"/>
          <a:ext cx="838200" cy="14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6731</xdr:rowOff>
    </xdr:from>
    <xdr:to>
      <xdr:col>46</xdr:col>
      <xdr:colOff>38100</xdr:colOff>
      <xdr:row>85</xdr:row>
      <xdr:rowOff>108331</xdr:rowOff>
    </xdr:to>
    <xdr:sp macro="" textlink="">
      <xdr:nvSpPr>
        <xdr:cNvPr id="368" name="楕円 367"/>
        <xdr:cNvSpPr/>
      </xdr:nvSpPr>
      <xdr:spPr>
        <a:xfrm>
          <a:off x="8699500" y="1457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57531</xdr:rowOff>
    </xdr:from>
    <xdr:to>
      <xdr:col>50</xdr:col>
      <xdr:colOff>114300</xdr:colOff>
      <xdr:row>85</xdr:row>
      <xdr:rowOff>64388</xdr:rowOff>
    </xdr:to>
    <xdr:cxnSp macro="">
      <xdr:nvCxnSpPr>
        <xdr:cNvPr id="369" name="直線コネクタ 368"/>
        <xdr:cNvCxnSpPr/>
      </xdr:nvCxnSpPr>
      <xdr:spPr>
        <a:xfrm>
          <a:off x="8750300" y="14630781"/>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20065</xdr:rowOff>
    </xdr:from>
    <xdr:to>
      <xdr:col>41</xdr:col>
      <xdr:colOff>101600</xdr:colOff>
      <xdr:row>85</xdr:row>
      <xdr:rowOff>121665</xdr:rowOff>
    </xdr:to>
    <xdr:sp macro="" textlink="">
      <xdr:nvSpPr>
        <xdr:cNvPr id="370" name="楕円 369"/>
        <xdr:cNvSpPr/>
      </xdr:nvSpPr>
      <xdr:spPr>
        <a:xfrm>
          <a:off x="7810500" y="1459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57531</xdr:rowOff>
    </xdr:from>
    <xdr:to>
      <xdr:col>45</xdr:col>
      <xdr:colOff>177800</xdr:colOff>
      <xdr:row>85</xdr:row>
      <xdr:rowOff>70865</xdr:rowOff>
    </xdr:to>
    <xdr:cxnSp macro="">
      <xdr:nvCxnSpPr>
        <xdr:cNvPr id="371" name="直線コネクタ 370"/>
        <xdr:cNvCxnSpPr/>
      </xdr:nvCxnSpPr>
      <xdr:spPr>
        <a:xfrm flipV="1">
          <a:off x="7861300" y="14630781"/>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22733</xdr:rowOff>
    </xdr:from>
    <xdr:to>
      <xdr:col>36</xdr:col>
      <xdr:colOff>165100</xdr:colOff>
      <xdr:row>85</xdr:row>
      <xdr:rowOff>124333</xdr:rowOff>
    </xdr:to>
    <xdr:sp macro="" textlink="">
      <xdr:nvSpPr>
        <xdr:cNvPr id="372" name="楕円 371"/>
        <xdr:cNvSpPr/>
      </xdr:nvSpPr>
      <xdr:spPr>
        <a:xfrm>
          <a:off x="6921500" y="1459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70865</xdr:rowOff>
    </xdr:from>
    <xdr:to>
      <xdr:col>41</xdr:col>
      <xdr:colOff>50800</xdr:colOff>
      <xdr:row>85</xdr:row>
      <xdr:rowOff>73533</xdr:rowOff>
    </xdr:to>
    <xdr:cxnSp macro="">
      <xdr:nvCxnSpPr>
        <xdr:cNvPr id="373" name="直線コネクタ 372"/>
        <xdr:cNvCxnSpPr/>
      </xdr:nvCxnSpPr>
      <xdr:spPr>
        <a:xfrm flipV="1">
          <a:off x="6972300" y="14644115"/>
          <a:ext cx="88900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66184</xdr:rowOff>
    </xdr:from>
    <xdr:ext cx="469744" cy="259045"/>
    <xdr:sp macro="" textlink="">
      <xdr:nvSpPr>
        <xdr:cNvPr id="374" name="n_1aveValue【公営住宅】&#10;一人当たり面積"/>
        <xdr:cNvSpPr txBox="1"/>
      </xdr:nvSpPr>
      <xdr:spPr>
        <a:xfrm>
          <a:off x="9391727" y="14296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68090</xdr:rowOff>
    </xdr:from>
    <xdr:ext cx="469744" cy="259045"/>
    <xdr:sp macro="" textlink="">
      <xdr:nvSpPr>
        <xdr:cNvPr id="375" name="n_2aveValue【公営住宅】&#10;一人当たり面積"/>
        <xdr:cNvSpPr txBox="1"/>
      </xdr:nvSpPr>
      <xdr:spPr>
        <a:xfrm>
          <a:off x="8515427" y="1429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77615</xdr:rowOff>
    </xdr:from>
    <xdr:ext cx="469744" cy="259045"/>
    <xdr:sp macro="" textlink="">
      <xdr:nvSpPr>
        <xdr:cNvPr id="376" name="n_3aveValue【公営住宅】&#10;一人当たり面積"/>
        <xdr:cNvSpPr txBox="1"/>
      </xdr:nvSpPr>
      <xdr:spPr>
        <a:xfrm>
          <a:off x="7626427" y="14307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57039</xdr:rowOff>
    </xdr:from>
    <xdr:ext cx="469744" cy="259045"/>
    <xdr:sp macro="" textlink="">
      <xdr:nvSpPr>
        <xdr:cNvPr id="377" name="n_4aveValue【公営住宅】&#10;一人当たり面積"/>
        <xdr:cNvSpPr txBox="1"/>
      </xdr:nvSpPr>
      <xdr:spPr>
        <a:xfrm>
          <a:off x="6737427" y="14287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106315</xdr:rowOff>
    </xdr:from>
    <xdr:ext cx="469744" cy="259045"/>
    <xdr:sp macro="" textlink="">
      <xdr:nvSpPr>
        <xdr:cNvPr id="378" name="n_1mainValue【公営住宅】&#10;一人当たり面積"/>
        <xdr:cNvSpPr txBox="1"/>
      </xdr:nvSpPr>
      <xdr:spPr>
        <a:xfrm>
          <a:off x="9391727" y="14679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99458</xdr:rowOff>
    </xdr:from>
    <xdr:ext cx="469744" cy="259045"/>
    <xdr:sp macro="" textlink="">
      <xdr:nvSpPr>
        <xdr:cNvPr id="379" name="n_2mainValue【公営住宅】&#10;一人当たり面積"/>
        <xdr:cNvSpPr txBox="1"/>
      </xdr:nvSpPr>
      <xdr:spPr>
        <a:xfrm>
          <a:off x="8515427" y="14672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112792</xdr:rowOff>
    </xdr:from>
    <xdr:ext cx="469744" cy="259045"/>
    <xdr:sp macro="" textlink="">
      <xdr:nvSpPr>
        <xdr:cNvPr id="380" name="n_3mainValue【公営住宅】&#10;一人当たり面積"/>
        <xdr:cNvSpPr txBox="1"/>
      </xdr:nvSpPr>
      <xdr:spPr>
        <a:xfrm>
          <a:off x="7626427" y="1468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115460</xdr:rowOff>
    </xdr:from>
    <xdr:ext cx="469744" cy="259045"/>
    <xdr:sp macro="" textlink="">
      <xdr:nvSpPr>
        <xdr:cNvPr id="381" name="n_4mainValue【公営住宅】&#10;一人当たり面積"/>
        <xdr:cNvSpPr txBox="1"/>
      </xdr:nvSpPr>
      <xdr:spPr>
        <a:xfrm>
          <a:off x="6737427" y="14688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0" name="正方形/長方形 38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1" name="正方形/長方形 39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2" name="正方形/長方形 39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3" name="正方形/長方形 39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4" name="正方形/長方形 39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5" name="正方形/長方形 39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6" name="正方形/長方形 39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7" name="正方形/長方形 39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8" name="正方形/長方形 39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9" name="正方形/長方形 39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0" name="正方形/長方形 39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1" name="正方形/長方形 40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2" name="正方形/長方形 40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3" name="正方形/長方形 40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4" name="正方形/長方形 40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5" name="正方形/長方形 40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6" name="テキスト ボックス 40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7" name="直線コネクタ 40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8" name="テキスト ボックス 40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9" name="直線コネクタ 40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10" name="テキスト ボックス 409"/>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1" name="直線コネクタ 41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2" name="テキスト ボックス 41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3" name="直線コネクタ 41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4" name="テキスト ボックス 41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5" name="直線コネクタ 41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6" name="テキスト ボックス 41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7" name="直線コネクタ 41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8" name="テキスト ボックス 417"/>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0" name="テキスト ボックス 419"/>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140970</xdr:rowOff>
    </xdr:from>
    <xdr:to>
      <xdr:col>85</xdr:col>
      <xdr:colOff>126364</xdr:colOff>
      <xdr:row>42</xdr:row>
      <xdr:rowOff>38100</xdr:rowOff>
    </xdr:to>
    <xdr:cxnSp macro="">
      <xdr:nvCxnSpPr>
        <xdr:cNvPr id="422" name="直線コネクタ 421"/>
        <xdr:cNvCxnSpPr/>
      </xdr:nvCxnSpPr>
      <xdr:spPr>
        <a:xfrm flipV="1">
          <a:off x="16318864" y="579882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3"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4" name="直線コネクタ 423"/>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87647</xdr:rowOff>
    </xdr:from>
    <xdr:ext cx="405111" cy="259045"/>
    <xdr:sp macro="" textlink="">
      <xdr:nvSpPr>
        <xdr:cNvPr id="425" name="【認定こども園・幼稚園・保育所】&#10;有形固定資産減価償却率最大値テキスト"/>
        <xdr:cNvSpPr txBox="1"/>
      </xdr:nvSpPr>
      <xdr:spPr>
        <a:xfrm>
          <a:off x="16357600" y="557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140970</xdr:rowOff>
    </xdr:from>
    <xdr:to>
      <xdr:col>86</xdr:col>
      <xdr:colOff>25400</xdr:colOff>
      <xdr:row>33</xdr:row>
      <xdr:rowOff>140970</xdr:rowOff>
    </xdr:to>
    <xdr:cxnSp macro="">
      <xdr:nvCxnSpPr>
        <xdr:cNvPr id="426" name="直線コネクタ 425"/>
        <xdr:cNvCxnSpPr/>
      </xdr:nvCxnSpPr>
      <xdr:spPr>
        <a:xfrm>
          <a:off x="16230600" y="57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124477</xdr:rowOff>
    </xdr:from>
    <xdr:ext cx="405111" cy="259045"/>
    <xdr:sp macro="" textlink="">
      <xdr:nvSpPr>
        <xdr:cNvPr id="427" name="【認定こども園・幼稚園・保育所】&#10;有形固定資産減価償却率平均値テキスト"/>
        <xdr:cNvSpPr txBox="1"/>
      </xdr:nvSpPr>
      <xdr:spPr>
        <a:xfrm>
          <a:off x="16357600" y="6125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101600</xdr:rowOff>
    </xdr:from>
    <xdr:to>
      <xdr:col>85</xdr:col>
      <xdr:colOff>177800</xdr:colOff>
      <xdr:row>37</xdr:row>
      <xdr:rowOff>31750</xdr:rowOff>
    </xdr:to>
    <xdr:sp macro="" textlink="">
      <xdr:nvSpPr>
        <xdr:cNvPr id="428" name="フローチャート: 判断 427"/>
        <xdr:cNvSpPr/>
      </xdr:nvSpPr>
      <xdr:spPr>
        <a:xfrm>
          <a:off x="162687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103505</xdr:rowOff>
    </xdr:from>
    <xdr:to>
      <xdr:col>81</xdr:col>
      <xdr:colOff>101600</xdr:colOff>
      <xdr:row>37</xdr:row>
      <xdr:rowOff>33655</xdr:rowOff>
    </xdr:to>
    <xdr:sp macro="" textlink="">
      <xdr:nvSpPr>
        <xdr:cNvPr id="429" name="フローチャート: 判断 428"/>
        <xdr:cNvSpPr/>
      </xdr:nvSpPr>
      <xdr:spPr>
        <a:xfrm>
          <a:off x="15430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430" name="フローチャート: 判断 429"/>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4445</xdr:rowOff>
    </xdr:from>
    <xdr:to>
      <xdr:col>72</xdr:col>
      <xdr:colOff>38100</xdr:colOff>
      <xdr:row>37</xdr:row>
      <xdr:rowOff>106045</xdr:rowOff>
    </xdr:to>
    <xdr:sp macro="" textlink="">
      <xdr:nvSpPr>
        <xdr:cNvPr id="431" name="フローチャート: 判断 430"/>
        <xdr:cNvSpPr/>
      </xdr:nvSpPr>
      <xdr:spPr>
        <a:xfrm>
          <a:off x="13652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143510</xdr:rowOff>
    </xdr:from>
    <xdr:to>
      <xdr:col>67</xdr:col>
      <xdr:colOff>101600</xdr:colOff>
      <xdr:row>37</xdr:row>
      <xdr:rowOff>73660</xdr:rowOff>
    </xdr:to>
    <xdr:sp macro="" textlink="">
      <xdr:nvSpPr>
        <xdr:cNvPr id="432" name="フローチャート: 判断 431"/>
        <xdr:cNvSpPr/>
      </xdr:nvSpPr>
      <xdr:spPr>
        <a:xfrm>
          <a:off x="12763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114935</xdr:rowOff>
    </xdr:from>
    <xdr:to>
      <xdr:col>85</xdr:col>
      <xdr:colOff>177800</xdr:colOff>
      <xdr:row>37</xdr:row>
      <xdr:rowOff>45085</xdr:rowOff>
    </xdr:to>
    <xdr:sp macro="" textlink="">
      <xdr:nvSpPr>
        <xdr:cNvPr id="438" name="楕円 437"/>
        <xdr:cNvSpPr/>
      </xdr:nvSpPr>
      <xdr:spPr>
        <a:xfrm>
          <a:off x="16268700" y="628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93362</xdr:rowOff>
    </xdr:from>
    <xdr:ext cx="405111" cy="259045"/>
    <xdr:sp macro="" textlink="">
      <xdr:nvSpPr>
        <xdr:cNvPr id="439" name="【認定こども園・幼稚園・保育所】&#10;有形固定資産減価償却率該当値テキスト"/>
        <xdr:cNvSpPr txBox="1"/>
      </xdr:nvSpPr>
      <xdr:spPr>
        <a:xfrm>
          <a:off x="16357600" y="6265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53975</xdr:rowOff>
    </xdr:from>
    <xdr:to>
      <xdr:col>81</xdr:col>
      <xdr:colOff>101600</xdr:colOff>
      <xdr:row>36</xdr:row>
      <xdr:rowOff>155575</xdr:rowOff>
    </xdr:to>
    <xdr:sp macro="" textlink="">
      <xdr:nvSpPr>
        <xdr:cNvPr id="440" name="楕円 439"/>
        <xdr:cNvSpPr/>
      </xdr:nvSpPr>
      <xdr:spPr>
        <a:xfrm>
          <a:off x="15430500" y="622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104775</xdr:rowOff>
    </xdr:from>
    <xdr:to>
      <xdr:col>85</xdr:col>
      <xdr:colOff>127000</xdr:colOff>
      <xdr:row>36</xdr:row>
      <xdr:rowOff>165735</xdr:rowOff>
    </xdr:to>
    <xdr:cxnSp macro="">
      <xdr:nvCxnSpPr>
        <xdr:cNvPr id="441" name="直線コネクタ 440"/>
        <xdr:cNvCxnSpPr/>
      </xdr:nvCxnSpPr>
      <xdr:spPr>
        <a:xfrm>
          <a:off x="15481300" y="6276975"/>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86360</xdr:rowOff>
    </xdr:from>
    <xdr:to>
      <xdr:col>76</xdr:col>
      <xdr:colOff>165100</xdr:colOff>
      <xdr:row>38</xdr:row>
      <xdr:rowOff>16510</xdr:rowOff>
    </xdr:to>
    <xdr:sp macro="" textlink="">
      <xdr:nvSpPr>
        <xdr:cNvPr id="442" name="楕円 441"/>
        <xdr:cNvSpPr/>
      </xdr:nvSpPr>
      <xdr:spPr>
        <a:xfrm>
          <a:off x="14541500" y="643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104775</xdr:rowOff>
    </xdr:from>
    <xdr:to>
      <xdr:col>81</xdr:col>
      <xdr:colOff>50800</xdr:colOff>
      <xdr:row>37</xdr:row>
      <xdr:rowOff>137160</xdr:rowOff>
    </xdr:to>
    <xdr:cxnSp macro="">
      <xdr:nvCxnSpPr>
        <xdr:cNvPr id="443" name="直線コネクタ 442"/>
        <xdr:cNvCxnSpPr/>
      </xdr:nvCxnSpPr>
      <xdr:spPr>
        <a:xfrm flipV="1">
          <a:off x="14592300" y="6276975"/>
          <a:ext cx="889000" cy="203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135890</xdr:rowOff>
    </xdr:from>
    <xdr:to>
      <xdr:col>72</xdr:col>
      <xdr:colOff>38100</xdr:colOff>
      <xdr:row>39</xdr:row>
      <xdr:rowOff>66040</xdr:rowOff>
    </xdr:to>
    <xdr:sp macro="" textlink="">
      <xdr:nvSpPr>
        <xdr:cNvPr id="444" name="楕円 443"/>
        <xdr:cNvSpPr/>
      </xdr:nvSpPr>
      <xdr:spPr>
        <a:xfrm>
          <a:off x="13652500" y="66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137160</xdr:rowOff>
    </xdr:from>
    <xdr:to>
      <xdr:col>76</xdr:col>
      <xdr:colOff>114300</xdr:colOff>
      <xdr:row>39</xdr:row>
      <xdr:rowOff>15240</xdr:rowOff>
    </xdr:to>
    <xdr:cxnSp macro="">
      <xdr:nvCxnSpPr>
        <xdr:cNvPr id="445" name="直線コネクタ 444"/>
        <xdr:cNvCxnSpPr/>
      </xdr:nvCxnSpPr>
      <xdr:spPr>
        <a:xfrm flipV="1">
          <a:off x="13703300" y="648081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92075</xdr:rowOff>
    </xdr:from>
    <xdr:to>
      <xdr:col>67</xdr:col>
      <xdr:colOff>101600</xdr:colOff>
      <xdr:row>39</xdr:row>
      <xdr:rowOff>22225</xdr:rowOff>
    </xdr:to>
    <xdr:sp macro="" textlink="">
      <xdr:nvSpPr>
        <xdr:cNvPr id="446" name="楕円 445"/>
        <xdr:cNvSpPr/>
      </xdr:nvSpPr>
      <xdr:spPr>
        <a:xfrm>
          <a:off x="12763500" y="660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142875</xdr:rowOff>
    </xdr:from>
    <xdr:to>
      <xdr:col>71</xdr:col>
      <xdr:colOff>177800</xdr:colOff>
      <xdr:row>39</xdr:row>
      <xdr:rowOff>15240</xdr:rowOff>
    </xdr:to>
    <xdr:cxnSp macro="">
      <xdr:nvCxnSpPr>
        <xdr:cNvPr id="447" name="直線コネクタ 446"/>
        <xdr:cNvCxnSpPr/>
      </xdr:nvCxnSpPr>
      <xdr:spPr>
        <a:xfrm>
          <a:off x="12814300" y="665797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24782</xdr:rowOff>
    </xdr:from>
    <xdr:ext cx="405111" cy="259045"/>
    <xdr:sp macro="" textlink="">
      <xdr:nvSpPr>
        <xdr:cNvPr id="448" name="n_1aveValue【認定こども園・幼稚園・保育所】&#10;有形固定資産減価償却率"/>
        <xdr:cNvSpPr txBox="1"/>
      </xdr:nvSpPr>
      <xdr:spPr>
        <a:xfrm>
          <a:off x="15266044" y="6368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449" name="n_2aveValue【認定こども園・幼稚園・保育所】&#10;有形固定資産減価償却率"/>
        <xdr:cNvSpPr txBox="1"/>
      </xdr:nvSpPr>
      <xdr:spPr>
        <a:xfrm>
          <a:off x="14389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122572</xdr:rowOff>
    </xdr:from>
    <xdr:ext cx="405111" cy="259045"/>
    <xdr:sp macro="" textlink="">
      <xdr:nvSpPr>
        <xdr:cNvPr id="450" name="n_3aveValue【認定こども園・幼稚園・保育所】&#10;有形固定資産減価償却率"/>
        <xdr:cNvSpPr txBox="1"/>
      </xdr:nvSpPr>
      <xdr:spPr>
        <a:xfrm>
          <a:off x="135007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90187</xdr:rowOff>
    </xdr:from>
    <xdr:ext cx="405111" cy="259045"/>
    <xdr:sp macro="" textlink="">
      <xdr:nvSpPr>
        <xdr:cNvPr id="451" name="n_4aveValue【認定こども園・幼稚園・保育所】&#10;有形固定資産減価償却率"/>
        <xdr:cNvSpPr txBox="1"/>
      </xdr:nvSpPr>
      <xdr:spPr>
        <a:xfrm>
          <a:off x="12611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652</xdr:rowOff>
    </xdr:from>
    <xdr:ext cx="405111" cy="259045"/>
    <xdr:sp macro="" textlink="">
      <xdr:nvSpPr>
        <xdr:cNvPr id="452" name="n_1mainValue【認定こども園・幼稚園・保育所】&#10;有形固定資産減価償却率"/>
        <xdr:cNvSpPr txBox="1"/>
      </xdr:nvSpPr>
      <xdr:spPr>
        <a:xfrm>
          <a:off x="15266044" y="600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7637</xdr:rowOff>
    </xdr:from>
    <xdr:ext cx="405111" cy="259045"/>
    <xdr:sp macro="" textlink="">
      <xdr:nvSpPr>
        <xdr:cNvPr id="453" name="n_2mainValue【認定こども園・幼稚園・保育所】&#10;有形固定資産減価償却率"/>
        <xdr:cNvSpPr txBox="1"/>
      </xdr:nvSpPr>
      <xdr:spPr>
        <a:xfrm>
          <a:off x="14389744" y="652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57167</xdr:rowOff>
    </xdr:from>
    <xdr:ext cx="405111" cy="259045"/>
    <xdr:sp macro="" textlink="">
      <xdr:nvSpPr>
        <xdr:cNvPr id="454" name="n_3mainValue【認定こども園・幼稚園・保育所】&#10;有形固定資産減価償却率"/>
        <xdr:cNvSpPr txBox="1"/>
      </xdr:nvSpPr>
      <xdr:spPr>
        <a:xfrm>
          <a:off x="13500744" y="674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13352</xdr:rowOff>
    </xdr:from>
    <xdr:ext cx="405111" cy="259045"/>
    <xdr:sp macro="" textlink="">
      <xdr:nvSpPr>
        <xdr:cNvPr id="455" name="n_4mainValue【認定こども園・幼稚園・保育所】&#10;有形固定資産減価償却率"/>
        <xdr:cNvSpPr txBox="1"/>
      </xdr:nvSpPr>
      <xdr:spPr>
        <a:xfrm>
          <a:off x="12611744" y="669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6" name="直線コネクタ 46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7" name="テキスト ボックス 46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8" name="直線コネクタ 46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9" name="テキスト ボックス 46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0" name="直線コネクタ 46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1" name="テキスト ボックス 47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2" name="直線コネクタ 47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3" name="テキスト ボックス 47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73914</xdr:rowOff>
    </xdr:from>
    <xdr:to>
      <xdr:col>116</xdr:col>
      <xdr:colOff>62864</xdr:colOff>
      <xdr:row>41</xdr:row>
      <xdr:rowOff>105918</xdr:rowOff>
    </xdr:to>
    <xdr:cxnSp macro="">
      <xdr:nvCxnSpPr>
        <xdr:cNvPr id="477" name="直線コネクタ 476"/>
        <xdr:cNvCxnSpPr/>
      </xdr:nvCxnSpPr>
      <xdr:spPr>
        <a:xfrm flipV="1">
          <a:off x="22160864" y="5903214"/>
          <a:ext cx="0" cy="1232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109745</xdr:rowOff>
    </xdr:from>
    <xdr:ext cx="469744" cy="259045"/>
    <xdr:sp macro="" textlink="">
      <xdr:nvSpPr>
        <xdr:cNvPr id="478" name="【認定こども園・幼稚園・保育所】&#10;一人当たり面積最小値テキスト"/>
        <xdr:cNvSpPr txBox="1"/>
      </xdr:nvSpPr>
      <xdr:spPr>
        <a:xfrm>
          <a:off x="22199600" y="713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105918</xdr:rowOff>
    </xdr:from>
    <xdr:to>
      <xdr:col>116</xdr:col>
      <xdr:colOff>152400</xdr:colOff>
      <xdr:row>41</xdr:row>
      <xdr:rowOff>105918</xdr:rowOff>
    </xdr:to>
    <xdr:cxnSp macro="">
      <xdr:nvCxnSpPr>
        <xdr:cNvPr id="479" name="直線コネクタ 478"/>
        <xdr:cNvCxnSpPr/>
      </xdr:nvCxnSpPr>
      <xdr:spPr>
        <a:xfrm>
          <a:off x="22072600" y="713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20591</xdr:rowOff>
    </xdr:from>
    <xdr:ext cx="469744" cy="259045"/>
    <xdr:sp macro="" textlink="">
      <xdr:nvSpPr>
        <xdr:cNvPr id="480" name="【認定こども園・幼稚園・保育所】&#10;一人当たり面積最大値テキスト"/>
        <xdr:cNvSpPr txBox="1"/>
      </xdr:nvSpPr>
      <xdr:spPr>
        <a:xfrm>
          <a:off x="22199600" y="5678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73914</xdr:rowOff>
    </xdr:from>
    <xdr:to>
      <xdr:col>116</xdr:col>
      <xdr:colOff>152400</xdr:colOff>
      <xdr:row>34</xdr:row>
      <xdr:rowOff>73914</xdr:rowOff>
    </xdr:to>
    <xdr:cxnSp macro="">
      <xdr:nvCxnSpPr>
        <xdr:cNvPr id="481" name="直線コネクタ 480"/>
        <xdr:cNvCxnSpPr/>
      </xdr:nvCxnSpPr>
      <xdr:spPr>
        <a:xfrm>
          <a:off x="22072600" y="590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127271</xdr:rowOff>
    </xdr:from>
    <xdr:ext cx="469744" cy="259045"/>
    <xdr:sp macro="" textlink="">
      <xdr:nvSpPr>
        <xdr:cNvPr id="482" name="【認定こども園・幼稚園・保育所】&#10;一人当たり面積平均値テキスト"/>
        <xdr:cNvSpPr txBox="1"/>
      </xdr:nvSpPr>
      <xdr:spPr>
        <a:xfrm>
          <a:off x="22199600" y="6642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148844</xdr:rowOff>
    </xdr:from>
    <xdr:to>
      <xdr:col>116</xdr:col>
      <xdr:colOff>114300</xdr:colOff>
      <xdr:row>39</xdr:row>
      <xdr:rowOff>78994</xdr:rowOff>
    </xdr:to>
    <xdr:sp macro="" textlink="">
      <xdr:nvSpPr>
        <xdr:cNvPr id="483" name="フローチャート: 判断 482"/>
        <xdr:cNvSpPr/>
      </xdr:nvSpPr>
      <xdr:spPr>
        <a:xfrm>
          <a:off x="22110700" y="666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9398</xdr:rowOff>
    </xdr:from>
    <xdr:to>
      <xdr:col>112</xdr:col>
      <xdr:colOff>38100</xdr:colOff>
      <xdr:row>39</xdr:row>
      <xdr:rowOff>110998</xdr:rowOff>
    </xdr:to>
    <xdr:sp macro="" textlink="">
      <xdr:nvSpPr>
        <xdr:cNvPr id="484" name="フローチャート: 判断 483"/>
        <xdr:cNvSpPr/>
      </xdr:nvSpPr>
      <xdr:spPr>
        <a:xfrm>
          <a:off x="21272500" y="66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7112</xdr:rowOff>
    </xdr:from>
    <xdr:to>
      <xdr:col>107</xdr:col>
      <xdr:colOff>101600</xdr:colOff>
      <xdr:row>39</xdr:row>
      <xdr:rowOff>108712</xdr:rowOff>
    </xdr:to>
    <xdr:sp macro="" textlink="">
      <xdr:nvSpPr>
        <xdr:cNvPr id="485" name="フローチャート: 判断 484"/>
        <xdr:cNvSpPr/>
      </xdr:nvSpPr>
      <xdr:spPr>
        <a:xfrm>
          <a:off x="20383500" y="66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18542</xdr:rowOff>
    </xdr:from>
    <xdr:to>
      <xdr:col>102</xdr:col>
      <xdr:colOff>165100</xdr:colOff>
      <xdr:row>39</xdr:row>
      <xdr:rowOff>120142</xdr:rowOff>
    </xdr:to>
    <xdr:sp macro="" textlink="">
      <xdr:nvSpPr>
        <xdr:cNvPr id="486" name="フローチャート: 判断 485"/>
        <xdr:cNvSpPr/>
      </xdr:nvSpPr>
      <xdr:spPr>
        <a:xfrm>
          <a:off x="19494500" y="670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18542</xdr:rowOff>
    </xdr:from>
    <xdr:to>
      <xdr:col>98</xdr:col>
      <xdr:colOff>38100</xdr:colOff>
      <xdr:row>39</xdr:row>
      <xdr:rowOff>120142</xdr:rowOff>
    </xdr:to>
    <xdr:sp macro="" textlink="">
      <xdr:nvSpPr>
        <xdr:cNvPr id="487" name="フローチャート: 判断 486"/>
        <xdr:cNvSpPr/>
      </xdr:nvSpPr>
      <xdr:spPr>
        <a:xfrm>
          <a:off x="18605500" y="670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125984</xdr:rowOff>
    </xdr:from>
    <xdr:to>
      <xdr:col>116</xdr:col>
      <xdr:colOff>114300</xdr:colOff>
      <xdr:row>37</xdr:row>
      <xdr:rowOff>56134</xdr:rowOff>
    </xdr:to>
    <xdr:sp macro="" textlink="">
      <xdr:nvSpPr>
        <xdr:cNvPr id="493" name="楕円 492"/>
        <xdr:cNvSpPr/>
      </xdr:nvSpPr>
      <xdr:spPr>
        <a:xfrm>
          <a:off x="22110700" y="629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148861</xdr:rowOff>
    </xdr:from>
    <xdr:ext cx="469744" cy="259045"/>
    <xdr:sp macro="" textlink="">
      <xdr:nvSpPr>
        <xdr:cNvPr id="494" name="【認定こども園・幼稚園・保育所】&#10;一人当たり面積該当値テキスト"/>
        <xdr:cNvSpPr txBox="1"/>
      </xdr:nvSpPr>
      <xdr:spPr>
        <a:xfrm>
          <a:off x="22199600" y="614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59690</xdr:rowOff>
    </xdr:from>
    <xdr:to>
      <xdr:col>112</xdr:col>
      <xdr:colOff>38100</xdr:colOff>
      <xdr:row>37</xdr:row>
      <xdr:rowOff>161290</xdr:rowOff>
    </xdr:to>
    <xdr:sp macro="" textlink="">
      <xdr:nvSpPr>
        <xdr:cNvPr id="495" name="楕円 494"/>
        <xdr:cNvSpPr/>
      </xdr:nvSpPr>
      <xdr:spPr>
        <a:xfrm>
          <a:off x="21272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5334</xdr:rowOff>
    </xdr:from>
    <xdr:to>
      <xdr:col>116</xdr:col>
      <xdr:colOff>63500</xdr:colOff>
      <xdr:row>37</xdr:row>
      <xdr:rowOff>110490</xdr:rowOff>
    </xdr:to>
    <xdr:cxnSp macro="">
      <xdr:nvCxnSpPr>
        <xdr:cNvPr id="496" name="直線コネクタ 495"/>
        <xdr:cNvCxnSpPr/>
      </xdr:nvCxnSpPr>
      <xdr:spPr>
        <a:xfrm flipV="1">
          <a:off x="21323300" y="6348984"/>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155702</xdr:rowOff>
    </xdr:from>
    <xdr:to>
      <xdr:col>107</xdr:col>
      <xdr:colOff>101600</xdr:colOff>
      <xdr:row>38</xdr:row>
      <xdr:rowOff>85852</xdr:rowOff>
    </xdr:to>
    <xdr:sp macro="" textlink="">
      <xdr:nvSpPr>
        <xdr:cNvPr id="497" name="楕円 496"/>
        <xdr:cNvSpPr/>
      </xdr:nvSpPr>
      <xdr:spPr>
        <a:xfrm>
          <a:off x="20383500" y="649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110490</xdr:rowOff>
    </xdr:from>
    <xdr:to>
      <xdr:col>111</xdr:col>
      <xdr:colOff>177800</xdr:colOff>
      <xdr:row>38</xdr:row>
      <xdr:rowOff>35052</xdr:rowOff>
    </xdr:to>
    <xdr:cxnSp macro="">
      <xdr:nvCxnSpPr>
        <xdr:cNvPr id="498" name="直線コネクタ 497"/>
        <xdr:cNvCxnSpPr/>
      </xdr:nvCxnSpPr>
      <xdr:spPr>
        <a:xfrm flipV="1">
          <a:off x="20434300" y="645414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20828</xdr:rowOff>
    </xdr:from>
    <xdr:to>
      <xdr:col>102</xdr:col>
      <xdr:colOff>165100</xdr:colOff>
      <xdr:row>38</xdr:row>
      <xdr:rowOff>122428</xdr:rowOff>
    </xdr:to>
    <xdr:sp macro="" textlink="">
      <xdr:nvSpPr>
        <xdr:cNvPr id="499" name="楕円 498"/>
        <xdr:cNvSpPr/>
      </xdr:nvSpPr>
      <xdr:spPr>
        <a:xfrm>
          <a:off x="19494500" y="653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35052</xdr:rowOff>
    </xdr:from>
    <xdr:to>
      <xdr:col>107</xdr:col>
      <xdr:colOff>50800</xdr:colOff>
      <xdr:row>38</xdr:row>
      <xdr:rowOff>71628</xdr:rowOff>
    </xdr:to>
    <xdr:cxnSp macro="">
      <xdr:nvCxnSpPr>
        <xdr:cNvPr id="500" name="直線コネクタ 499"/>
        <xdr:cNvCxnSpPr/>
      </xdr:nvCxnSpPr>
      <xdr:spPr>
        <a:xfrm flipV="1">
          <a:off x="19545300" y="65501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32258</xdr:rowOff>
    </xdr:from>
    <xdr:to>
      <xdr:col>98</xdr:col>
      <xdr:colOff>38100</xdr:colOff>
      <xdr:row>38</xdr:row>
      <xdr:rowOff>133858</xdr:rowOff>
    </xdr:to>
    <xdr:sp macro="" textlink="">
      <xdr:nvSpPr>
        <xdr:cNvPr id="501" name="楕円 500"/>
        <xdr:cNvSpPr/>
      </xdr:nvSpPr>
      <xdr:spPr>
        <a:xfrm>
          <a:off x="18605500" y="654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71628</xdr:rowOff>
    </xdr:from>
    <xdr:to>
      <xdr:col>102</xdr:col>
      <xdr:colOff>114300</xdr:colOff>
      <xdr:row>38</xdr:row>
      <xdr:rowOff>83058</xdr:rowOff>
    </xdr:to>
    <xdr:cxnSp macro="">
      <xdr:nvCxnSpPr>
        <xdr:cNvPr id="502" name="直線コネクタ 501"/>
        <xdr:cNvCxnSpPr/>
      </xdr:nvCxnSpPr>
      <xdr:spPr>
        <a:xfrm flipV="1">
          <a:off x="18656300" y="658672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102125</xdr:rowOff>
    </xdr:from>
    <xdr:ext cx="469744" cy="259045"/>
    <xdr:sp macro="" textlink="">
      <xdr:nvSpPr>
        <xdr:cNvPr id="503" name="n_1aveValue【認定こども園・幼稚園・保育所】&#10;一人当たり面積"/>
        <xdr:cNvSpPr txBox="1"/>
      </xdr:nvSpPr>
      <xdr:spPr>
        <a:xfrm>
          <a:off x="21075727" y="678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99839</xdr:rowOff>
    </xdr:from>
    <xdr:ext cx="469744" cy="259045"/>
    <xdr:sp macro="" textlink="">
      <xdr:nvSpPr>
        <xdr:cNvPr id="504" name="n_2aveValue【認定こども園・幼稚園・保育所】&#10;一人当たり面積"/>
        <xdr:cNvSpPr txBox="1"/>
      </xdr:nvSpPr>
      <xdr:spPr>
        <a:xfrm>
          <a:off x="20199427" y="6786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111269</xdr:rowOff>
    </xdr:from>
    <xdr:ext cx="469744" cy="259045"/>
    <xdr:sp macro="" textlink="">
      <xdr:nvSpPr>
        <xdr:cNvPr id="505" name="n_3aveValue【認定こども園・幼稚園・保育所】&#10;一人当たり面積"/>
        <xdr:cNvSpPr txBox="1"/>
      </xdr:nvSpPr>
      <xdr:spPr>
        <a:xfrm>
          <a:off x="19310427" y="679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111269</xdr:rowOff>
    </xdr:from>
    <xdr:ext cx="469744" cy="259045"/>
    <xdr:sp macro="" textlink="">
      <xdr:nvSpPr>
        <xdr:cNvPr id="506" name="n_4aveValue【認定こども園・幼稚園・保育所】&#10;一人当たり面積"/>
        <xdr:cNvSpPr txBox="1"/>
      </xdr:nvSpPr>
      <xdr:spPr>
        <a:xfrm>
          <a:off x="18421427" y="679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6367</xdr:rowOff>
    </xdr:from>
    <xdr:ext cx="469744" cy="259045"/>
    <xdr:sp macro="" textlink="">
      <xdr:nvSpPr>
        <xdr:cNvPr id="507" name="n_1mainValue【認定こども園・幼稚園・保育所】&#10;一人当たり面積"/>
        <xdr:cNvSpPr txBox="1"/>
      </xdr:nvSpPr>
      <xdr:spPr>
        <a:xfrm>
          <a:off x="21075727" y="61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102379</xdr:rowOff>
    </xdr:from>
    <xdr:ext cx="469744" cy="259045"/>
    <xdr:sp macro="" textlink="">
      <xdr:nvSpPr>
        <xdr:cNvPr id="508" name="n_2mainValue【認定こども園・幼稚園・保育所】&#10;一人当たり面積"/>
        <xdr:cNvSpPr txBox="1"/>
      </xdr:nvSpPr>
      <xdr:spPr>
        <a:xfrm>
          <a:off x="20199427" y="627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138955</xdr:rowOff>
    </xdr:from>
    <xdr:ext cx="469744" cy="259045"/>
    <xdr:sp macro="" textlink="">
      <xdr:nvSpPr>
        <xdr:cNvPr id="509" name="n_3mainValue【認定こども園・幼稚園・保育所】&#10;一人当たり面積"/>
        <xdr:cNvSpPr txBox="1"/>
      </xdr:nvSpPr>
      <xdr:spPr>
        <a:xfrm>
          <a:off x="19310427" y="631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150385</xdr:rowOff>
    </xdr:from>
    <xdr:ext cx="469744" cy="259045"/>
    <xdr:sp macro="" textlink="">
      <xdr:nvSpPr>
        <xdr:cNvPr id="510" name="n_4mainValue【認定こども園・幼稚園・保育所】&#10;一人当たり面積"/>
        <xdr:cNvSpPr txBox="1"/>
      </xdr:nvSpPr>
      <xdr:spPr>
        <a:xfrm>
          <a:off x="18421427" y="6322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133350</xdr:rowOff>
    </xdr:from>
    <xdr:to>
      <xdr:col>85</xdr:col>
      <xdr:colOff>126364</xdr:colOff>
      <xdr:row>62</xdr:row>
      <xdr:rowOff>160020</xdr:rowOff>
    </xdr:to>
    <xdr:cxnSp macro="">
      <xdr:nvCxnSpPr>
        <xdr:cNvPr id="535" name="直線コネクタ 534"/>
        <xdr:cNvCxnSpPr/>
      </xdr:nvCxnSpPr>
      <xdr:spPr>
        <a:xfrm flipV="1">
          <a:off x="16318864" y="9734550"/>
          <a:ext cx="0" cy="1055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163847</xdr:rowOff>
    </xdr:from>
    <xdr:ext cx="405111" cy="259045"/>
    <xdr:sp macro="" textlink="">
      <xdr:nvSpPr>
        <xdr:cNvPr id="536" name="【学校施設】&#10;有形固定資産減価償却率最小値テキスト"/>
        <xdr:cNvSpPr txBox="1"/>
      </xdr:nvSpPr>
      <xdr:spPr>
        <a:xfrm>
          <a:off x="16357600" y="1079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160020</xdr:rowOff>
    </xdr:from>
    <xdr:to>
      <xdr:col>86</xdr:col>
      <xdr:colOff>25400</xdr:colOff>
      <xdr:row>62</xdr:row>
      <xdr:rowOff>160020</xdr:rowOff>
    </xdr:to>
    <xdr:cxnSp macro="">
      <xdr:nvCxnSpPr>
        <xdr:cNvPr id="537" name="直線コネクタ 536"/>
        <xdr:cNvCxnSpPr/>
      </xdr:nvCxnSpPr>
      <xdr:spPr>
        <a:xfrm>
          <a:off x="16230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80027</xdr:rowOff>
    </xdr:from>
    <xdr:ext cx="405111" cy="259045"/>
    <xdr:sp macro="" textlink="">
      <xdr:nvSpPr>
        <xdr:cNvPr id="538" name="【学校施設】&#10;有形固定資産減価償却率最大値テキスト"/>
        <xdr:cNvSpPr txBox="1"/>
      </xdr:nvSpPr>
      <xdr:spPr>
        <a:xfrm>
          <a:off x="16357600" y="950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133350</xdr:rowOff>
    </xdr:from>
    <xdr:to>
      <xdr:col>86</xdr:col>
      <xdr:colOff>25400</xdr:colOff>
      <xdr:row>56</xdr:row>
      <xdr:rowOff>133350</xdr:rowOff>
    </xdr:to>
    <xdr:cxnSp macro="">
      <xdr:nvCxnSpPr>
        <xdr:cNvPr id="539" name="直線コネクタ 538"/>
        <xdr:cNvCxnSpPr/>
      </xdr:nvCxnSpPr>
      <xdr:spPr>
        <a:xfrm>
          <a:off x="16230600" y="973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12082</xdr:rowOff>
    </xdr:from>
    <xdr:ext cx="405111" cy="259045"/>
    <xdr:sp macro="" textlink="">
      <xdr:nvSpPr>
        <xdr:cNvPr id="540" name="【学校施設】&#10;有形固定資産減価償却率平均値テキスト"/>
        <xdr:cNvSpPr txBox="1"/>
      </xdr:nvSpPr>
      <xdr:spPr>
        <a:xfrm>
          <a:off x="16357600" y="10127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160655</xdr:rowOff>
    </xdr:from>
    <xdr:to>
      <xdr:col>85</xdr:col>
      <xdr:colOff>177800</xdr:colOff>
      <xdr:row>60</xdr:row>
      <xdr:rowOff>90805</xdr:rowOff>
    </xdr:to>
    <xdr:sp macro="" textlink="">
      <xdr:nvSpPr>
        <xdr:cNvPr id="541" name="フローチャート: 判断 540"/>
        <xdr:cNvSpPr/>
      </xdr:nvSpPr>
      <xdr:spPr>
        <a:xfrm>
          <a:off x="162687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158750</xdr:rowOff>
    </xdr:from>
    <xdr:to>
      <xdr:col>81</xdr:col>
      <xdr:colOff>101600</xdr:colOff>
      <xdr:row>60</xdr:row>
      <xdr:rowOff>88900</xdr:rowOff>
    </xdr:to>
    <xdr:sp macro="" textlink="">
      <xdr:nvSpPr>
        <xdr:cNvPr id="542" name="フローチャート: 判断 541"/>
        <xdr:cNvSpPr/>
      </xdr:nvSpPr>
      <xdr:spPr>
        <a:xfrm>
          <a:off x="15430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162560</xdr:rowOff>
    </xdr:from>
    <xdr:to>
      <xdr:col>76</xdr:col>
      <xdr:colOff>165100</xdr:colOff>
      <xdr:row>60</xdr:row>
      <xdr:rowOff>92710</xdr:rowOff>
    </xdr:to>
    <xdr:sp macro="" textlink="">
      <xdr:nvSpPr>
        <xdr:cNvPr id="543" name="フローチャート: 判断 542"/>
        <xdr:cNvSpPr/>
      </xdr:nvSpPr>
      <xdr:spPr>
        <a:xfrm>
          <a:off x="14541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130175</xdr:rowOff>
    </xdr:from>
    <xdr:to>
      <xdr:col>72</xdr:col>
      <xdr:colOff>38100</xdr:colOff>
      <xdr:row>60</xdr:row>
      <xdr:rowOff>60325</xdr:rowOff>
    </xdr:to>
    <xdr:sp macro="" textlink="">
      <xdr:nvSpPr>
        <xdr:cNvPr id="544" name="フローチャート: 判断 543"/>
        <xdr:cNvSpPr/>
      </xdr:nvSpPr>
      <xdr:spPr>
        <a:xfrm>
          <a:off x="13652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116840</xdr:rowOff>
    </xdr:from>
    <xdr:to>
      <xdr:col>67</xdr:col>
      <xdr:colOff>101600</xdr:colOff>
      <xdr:row>60</xdr:row>
      <xdr:rowOff>46990</xdr:rowOff>
    </xdr:to>
    <xdr:sp macro="" textlink="">
      <xdr:nvSpPr>
        <xdr:cNvPr id="545" name="フローチャート: 判断 544"/>
        <xdr:cNvSpPr/>
      </xdr:nvSpPr>
      <xdr:spPr>
        <a:xfrm>
          <a:off x="12763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166370</xdr:rowOff>
    </xdr:from>
    <xdr:to>
      <xdr:col>85</xdr:col>
      <xdr:colOff>177800</xdr:colOff>
      <xdr:row>60</xdr:row>
      <xdr:rowOff>96520</xdr:rowOff>
    </xdr:to>
    <xdr:sp macro="" textlink="">
      <xdr:nvSpPr>
        <xdr:cNvPr id="551" name="楕円 550"/>
        <xdr:cNvSpPr/>
      </xdr:nvSpPr>
      <xdr:spPr>
        <a:xfrm>
          <a:off x="162687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144797</xdr:rowOff>
    </xdr:from>
    <xdr:ext cx="405111" cy="259045"/>
    <xdr:sp macro="" textlink="">
      <xdr:nvSpPr>
        <xdr:cNvPr id="552" name="【学校施設】&#10;有形固定資産減価償却率該当値テキスト"/>
        <xdr:cNvSpPr txBox="1"/>
      </xdr:nvSpPr>
      <xdr:spPr>
        <a:xfrm>
          <a:off x="16357600"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145415</xdr:rowOff>
    </xdr:from>
    <xdr:to>
      <xdr:col>81</xdr:col>
      <xdr:colOff>101600</xdr:colOff>
      <xdr:row>60</xdr:row>
      <xdr:rowOff>75565</xdr:rowOff>
    </xdr:to>
    <xdr:sp macro="" textlink="">
      <xdr:nvSpPr>
        <xdr:cNvPr id="553" name="楕円 552"/>
        <xdr:cNvSpPr/>
      </xdr:nvSpPr>
      <xdr:spPr>
        <a:xfrm>
          <a:off x="15430500" y="1026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24765</xdr:rowOff>
    </xdr:from>
    <xdr:to>
      <xdr:col>85</xdr:col>
      <xdr:colOff>127000</xdr:colOff>
      <xdr:row>60</xdr:row>
      <xdr:rowOff>45720</xdr:rowOff>
    </xdr:to>
    <xdr:cxnSp macro="">
      <xdr:nvCxnSpPr>
        <xdr:cNvPr id="554" name="直線コネクタ 553"/>
        <xdr:cNvCxnSpPr/>
      </xdr:nvCxnSpPr>
      <xdr:spPr>
        <a:xfrm>
          <a:off x="15481300" y="1031176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147320</xdr:rowOff>
    </xdr:from>
    <xdr:to>
      <xdr:col>76</xdr:col>
      <xdr:colOff>165100</xdr:colOff>
      <xdr:row>60</xdr:row>
      <xdr:rowOff>77470</xdr:rowOff>
    </xdr:to>
    <xdr:sp macro="" textlink="">
      <xdr:nvSpPr>
        <xdr:cNvPr id="555" name="楕円 554"/>
        <xdr:cNvSpPr/>
      </xdr:nvSpPr>
      <xdr:spPr>
        <a:xfrm>
          <a:off x="14541500" y="1026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24765</xdr:rowOff>
    </xdr:from>
    <xdr:to>
      <xdr:col>81</xdr:col>
      <xdr:colOff>50800</xdr:colOff>
      <xdr:row>60</xdr:row>
      <xdr:rowOff>26670</xdr:rowOff>
    </xdr:to>
    <xdr:cxnSp macro="">
      <xdr:nvCxnSpPr>
        <xdr:cNvPr id="556" name="直線コネクタ 555"/>
        <xdr:cNvCxnSpPr/>
      </xdr:nvCxnSpPr>
      <xdr:spPr>
        <a:xfrm flipV="1">
          <a:off x="14592300" y="1031176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145415</xdr:rowOff>
    </xdr:from>
    <xdr:to>
      <xdr:col>72</xdr:col>
      <xdr:colOff>38100</xdr:colOff>
      <xdr:row>60</xdr:row>
      <xdr:rowOff>75565</xdr:rowOff>
    </xdr:to>
    <xdr:sp macro="" textlink="">
      <xdr:nvSpPr>
        <xdr:cNvPr id="557" name="楕円 556"/>
        <xdr:cNvSpPr/>
      </xdr:nvSpPr>
      <xdr:spPr>
        <a:xfrm>
          <a:off x="13652500" y="1026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24765</xdr:rowOff>
    </xdr:from>
    <xdr:to>
      <xdr:col>76</xdr:col>
      <xdr:colOff>114300</xdr:colOff>
      <xdr:row>60</xdr:row>
      <xdr:rowOff>26670</xdr:rowOff>
    </xdr:to>
    <xdr:cxnSp macro="">
      <xdr:nvCxnSpPr>
        <xdr:cNvPr id="558" name="直線コネクタ 557"/>
        <xdr:cNvCxnSpPr/>
      </xdr:nvCxnSpPr>
      <xdr:spPr>
        <a:xfrm>
          <a:off x="13703300" y="1031176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147320</xdr:rowOff>
    </xdr:from>
    <xdr:to>
      <xdr:col>67</xdr:col>
      <xdr:colOff>101600</xdr:colOff>
      <xdr:row>60</xdr:row>
      <xdr:rowOff>77470</xdr:rowOff>
    </xdr:to>
    <xdr:sp macro="" textlink="">
      <xdr:nvSpPr>
        <xdr:cNvPr id="559" name="楕円 558"/>
        <xdr:cNvSpPr/>
      </xdr:nvSpPr>
      <xdr:spPr>
        <a:xfrm>
          <a:off x="12763500" y="1026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24765</xdr:rowOff>
    </xdr:from>
    <xdr:to>
      <xdr:col>71</xdr:col>
      <xdr:colOff>177800</xdr:colOff>
      <xdr:row>60</xdr:row>
      <xdr:rowOff>26670</xdr:rowOff>
    </xdr:to>
    <xdr:cxnSp macro="">
      <xdr:nvCxnSpPr>
        <xdr:cNvPr id="560" name="直線コネクタ 559"/>
        <xdr:cNvCxnSpPr/>
      </xdr:nvCxnSpPr>
      <xdr:spPr>
        <a:xfrm flipV="1">
          <a:off x="12814300" y="1031176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80027</xdr:rowOff>
    </xdr:from>
    <xdr:ext cx="405111" cy="259045"/>
    <xdr:sp macro="" textlink="">
      <xdr:nvSpPr>
        <xdr:cNvPr id="561" name="n_1aveValue【学校施設】&#10;有形固定資産減価償却率"/>
        <xdr:cNvSpPr txBox="1"/>
      </xdr:nvSpPr>
      <xdr:spPr>
        <a:xfrm>
          <a:off x="152660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83837</xdr:rowOff>
    </xdr:from>
    <xdr:ext cx="405111" cy="259045"/>
    <xdr:sp macro="" textlink="">
      <xdr:nvSpPr>
        <xdr:cNvPr id="562" name="n_2aveValue【学校施設】&#10;有形固定資産減価償却率"/>
        <xdr:cNvSpPr txBox="1"/>
      </xdr:nvSpPr>
      <xdr:spPr>
        <a:xfrm>
          <a:off x="143897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76852</xdr:rowOff>
    </xdr:from>
    <xdr:ext cx="405111" cy="259045"/>
    <xdr:sp macro="" textlink="">
      <xdr:nvSpPr>
        <xdr:cNvPr id="563" name="n_3aveValue【学校施設】&#10;有形固定資産減価償却率"/>
        <xdr:cNvSpPr txBox="1"/>
      </xdr:nvSpPr>
      <xdr:spPr>
        <a:xfrm>
          <a:off x="13500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63517</xdr:rowOff>
    </xdr:from>
    <xdr:ext cx="405111" cy="259045"/>
    <xdr:sp macro="" textlink="">
      <xdr:nvSpPr>
        <xdr:cNvPr id="564" name="n_4aveValue【学校施設】&#10;有形固定資産減価償却率"/>
        <xdr:cNvSpPr txBox="1"/>
      </xdr:nvSpPr>
      <xdr:spPr>
        <a:xfrm>
          <a:off x="126117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92092</xdr:rowOff>
    </xdr:from>
    <xdr:ext cx="405111" cy="259045"/>
    <xdr:sp macro="" textlink="">
      <xdr:nvSpPr>
        <xdr:cNvPr id="565" name="n_1mainValue【学校施設】&#10;有形固定資産減価償却率"/>
        <xdr:cNvSpPr txBox="1"/>
      </xdr:nvSpPr>
      <xdr:spPr>
        <a:xfrm>
          <a:off x="152660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93997</xdr:rowOff>
    </xdr:from>
    <xdr:ext cx="405111" cy="259045"/>
    <xdr:sp macro="" textlink="">
      <xdr:nvSpPr>
        <xdr:cNvPr id="566" name="n_2mainValue【学校施設】&#10;有形固定資産減価償却率"/>
        <xdr:cNvSpPr txBox="1"/>
      </xdr:nvSpPr>
      <xdr:spPr>
        <a:xfrm>
          <a:off x="1438974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66692</xdr:rowOff>
    </xdr:from>
    <xdr:ext cx="405111" cy="259045"/>
    <xdr:sp macro="" textlink="">
      <xdr:nvSpPr>
        <xdr:cNvPr id="567" name="n_3mainValue【学校施設】&#10;有形固定資産減価償却率"/>
        <xdr:cNvSpPr txBox="1"/>
      </xdr:nvSpPr>
      <xdr:spPr>
        <a:xfrm>
          <a:off x="13500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68597</xdr:rowOff>
    </xdr:from>
    <xdr:ext cx="405111" cy="259045"/>
    <xdr:sp macro="" textlink="">
      <xdr:nvSpPr>
        <xdr:cNvPr id="568" name="n_4mainValue【学校施設】&#10;有形固定資産減価償却率"/>
        <xdr:cNvSpPr txBox="1"/>
      </xdr:nvSpPr>
      <xdr:spPr>
        <a:xfrm>
          <a:off x="12611744"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2" name="テキスト ボックス 58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4" name="テキスト ボックス 58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6" name="テキスト ボックス 58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8" name="テキスト ボックス 587"/>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0" name="テキスト ボックス 58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169164</xdr:rowOff>
    </xdr:from>
    <xdr:to>
      <xdr:col>116</xdr:col>
      <xdr:colOff>62864</xdr:colOff>
      <xdr:row>63</xdr:row>
      <xdr:rowOff>119634</xdr:rowOff>
    </xdr:to>
    <xdr:cxnSp macro="">
      <xdr:nvCxnSpPr>
        <xdr:cNvPr id="592" name="直線コネクタ 591"/>
        <xdr:cNvCxnSpPr/>
      </xdr:nvCxnSpPr>
      <xdr:spPr>
        <a:xfrm flipV="1">
          <a:off x="22160864" y="9427464"/>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123461</xdr:rowOff>
    </xdr:from>
    <xdr:ext cx="469744" cy="259045"/>
    <xdr:sp macro="" textlink="">
      <xdr:nvSpPr>
        <xdr:cNvPr id="593" name="【学校施設】&#10;一人当たり面積最小値テキスト"/>
        <xdr:cNvSpPr txBox="1"/>
      </xdr:nvSpPr>
      <xdr:spPr>
        <a:xfrm>
          <a:off x="22199600" y="10924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119634</xdr:rowOff>
    </xdr:from>
    <xdr:to>
      <xdr:col>116</xdr:col>
      <xdr:colOff>152400</xdr:colOff>
      <xdr:row>63</xdr:row>
      <xdr:rowOff>119634</xdr:rowOff>
    </xdr:to>
    <xdr:cxnSp macro="">
      <xdr:nvCxnSpPr>
        <xdr:cNvPr id="594" name="直線コネクタ 593"/>
        <xdr:cNvCxnSpPr/>
      </xdr:nvCxnSpPr>
      <xdr:spPr>
        <a:xfrm>
          <a:off x="22072600" y="10920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115841</xdr:rowOff>
    </xdr:from>
    <xdr:ext cx="534377" cy="259045"/>
    <xdr:sp macro="" textlink="">
      <xdr:nvSpPr>
        <xdr:cNvPr id="595" name="【学校施設】&#10;一人当たり面積最大値テキスト"/>
        <xdr:cNvSpPr txBox="1"/>
      </xdr:nvSpPr>
      <xdr:spPr>
        <a:xfrm>
          <a:off x="22199600" y="920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169164</xdr:rowOff>
    </xdr:from>
    <xdr:to>
      <xdr:col>116</xdr:col>
      <xdr:colOff>152400</xdr:colOff>
      <xdr:row>54</xdr:row>
      <xdr:rowOff>169164</xdr:rowOff>
    </xdr:to>
    <xdr:cxnSp macro="">
      <xdr:nvCxnSpPr>
        <xdr:cNvPr id="596" name="直線コネクタ 595"/>
        <xdr:cNvCxnSpPr/>
      </xdr:nvCxnSpPr>
      <xdr:spPr>
        <a:xfrm>
          <a:off x="22072600" y="9427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83329</xdr:rowOff>
    </xdr:from>
    <xdr:ext cx="469744" cy="259045"/>
    <xdr:sp macro="" textlink="">
      <xdr:nvSpPr>
        <xdr:cNvPr id="597" name="【学校施設】&#10;一人当たり面積平均値テキスト"/>
        <xdr:cNvSpPr txBox="1"/>
      </xdr:nvSpPr>
      <xdr:spPr>
        <a:xfrm>
          <a:off x="22199600" y="10713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104902</xdr:rowOff>
    </xdr:from>
    <xdr:to>
      <xdr:col>116</xdr:col>
      <xdr:colOff>114300</xdr:colOff>
      <xdr:row>63</xdr:row>
      <xdr:rowOff>35052</xdr:rowOff>
    </xdr:to>
    <xdr:sp macro="" textlink="">
      <xdr:nvSpPr>
        <xdr:cNvPr id="598" name="フローチャート: 判断 597"/>
        <xdr:cNvSpPr/>
      </xdr:nvSpPr>
      <xdr:spPr>
        <a:xfrm>
          <a:off x="22110700" y="1073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124587</xdr:rowOff>
    </xdr:from>
    <xdr:to>
      <xdr:col>112</xdr:col>
      <xdr:colOff>38100</xdr:colOff>
      <xdr:row>63</xdr:row>
      <xdr:rowOff>54737</xdr:rowOff>
    </xdr:to>
    <xdr:sp macro="" textlink="">
      <xdr:nvSpPr>
        <xdr:cNvPr id="599" name="フローチャート: 判断 598"/>
        <xdr:cNvSpPr/>
      </xdr:nvSpPr>
      <xdr:spPr>
        <a:xfrm>
          <a:off x="21272500" y="1075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127127</xdr:rowOff>
    </xdr:from>
    <xdr:to>
      <xdr:col>107</xdr:col>
      <xdr:colOff>101600</xdr:colOff>
      <xdr:row>63</xdr:row>
      <xdr:rowOff>57277</xdr:rowOff>
    </xdr:to>
    <xdr:sp macro="" textlink="">
      <xdr:nvSpPr>
        <xdr:cNvPr id="600" name="フローチャート: 判断 599"/>
        <xdr:cNvSpPr/>
      </xdr:nvSpPr>
      <xdr:spPr>
        <a:xfrm>
          <a:off x="20383500" y="1075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127762</xdr:rowOff>
    </xdr:from>
    <xdr:to>
      <xdr:col>102</xdr:col>
      <xdr:colOff>165100</xdr:colOff>
      <xdr:row>63</xdr:row>
      <xdr:rowOff>57912</xdr:rowOff>
    </xdr:to>
    <xdr:sp macro="" textlink="">
      <xdr:nvSpPr>
        <xdr:cNvPr id="601" name="フローチャート: 判断 600"/>
        <xdr:cNvSpPr/>
      </xdr:nvSpPr>
      <xdr:spPr>
        <a:xfrm>
          <a:off x="19494500" y="1075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125984</xdr:rowOff>
    </xdr:from>
    <xdr:to>
      <xdr:col>98</xdr:col>
      <xdr:colOff>38100</xdr:colOff>
      <xdr:row>63</xdr:row>
      <xdr:rowOff>56134</xdr:rowOff>
    </xdr:to>
    <xdr:sp macro="" textlink="">
      <xdr:nvSpPr>
        <xdr:cNvPr id="602" name="フローチャート: 判断 601"/>
        <xdr:cNvSpPr/>
      </xdr:nvSpPr>
      <xdr:spPr>
        <a:xfrm>
          <a:off x="18605500" y="10755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19812</xdr:rowOff>
    </xdr:from>
    <xdr:to>
      <xdr:col>116</xdr:col>
      <xdr:colOff>114300</xdr:colOff>
      <xdr:row>62</xdr:row>
      <xdr:rowOff>121412</xdr:rowOff>
    </xdr:to>
    <xdr:sp macro="" textlink="">
      <xdr:nvSpPr>
        <xdr:cNvPr id="608" name="楕円 607"/>
        <xdr:cNvSpPr/>
      </xdr:nvSpPr>
      <xdr:spPr>
        <a:xfrm>
          <a:off x="22110700" y="1064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42689</xdr:rowOff>
    </xdr:from>
    <xdr:ext cx="469744" cy="259045"/>
    <xdr:sp macro="" textlink="">
      <xdr:nvSpPr>
        <xdr:cNvPr id="609" name="【学校施設】&#10;一人当たり面積該当値テキスト"/>
        <xdr:cNvSpPr txBox="1"/>
      </xdr:nvSpPr>
      <xdr:spPr>
        <a:xfrm>
          <a:off x="22199600" y="10501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33782</xdr:rowOff>
    </xdr:from>
    <xdr:to>
      <xdr:col>112</xdr:col>
      <xdr:colOff>38100</xdr:colOff>
      <xdr:row>62</xdr:row>
      <xdr:rowOff>135382</xdr:rowOff>
    </xdr:to>
    <xdr:sp macro="" textlink="">
      <xdr:nvSpPr>
        <xdr:cNvPr id="610" name="楕円 609"/>
        <xdr:cNvSpPr/>
      </xdr:nvSpPr>
      <xdr:spPr>
        <a:xfrm>
          <a:off x="21272500" y="1066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70612</xdr:rowOff>
    </xdr:from>
    <xdr:to>
      <xdr:col>116</xdr:col>
      <xdr:colOff>63500</xdr:colOff>
      <xdr:row>62</xdr:row>
      <xdr:rowOff>84582</xdr:rowOff>
    </xdr:to>
    <xdr:cxnSp macro="">
      <xdr:nvCxnSpPr>
        <xdr:cNvPr id="611" name="直線コネクタ 610"/>
        <xdr:cNvCxnSpPr/>
      </xdr:nvCxnSpPr>
      <xdr:spPr>
        <a:xfrm flipV="1">
          <a:off x="21323300" y="10700512"/>
          <a:ext cx="8382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39751</xdr:rowOff>
    </xdr:from>
    <xdr:to>
      <xdr:col>107</xdr:col>
      <xdr:colOff>101600</xdr:colOff>
      <xdr:row>62</xdr:row>
      <xdr:rowOff>141351</xdr:rowOff>
    </xdr:to>
    <xdr:sp macro="" textlink="">
      <xdr:nvSpPr>
        <xdr:cNvPr id="612" name="楕円 611"/>
        <xdr:cNvSpPr/>
      </xdr:nvSpPr>
      <xdr:spPr>
        <a:xfrm>
          <a:off x="20383500" y="10669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84582</xdr:rowOff>
    </xdr:from>
    <xdr:to>
      <xdr:col>111</xdr:col>
      <xdr:colOff>177800</xdr:colOff>
      <xdr:row>62</xdr:row>
      <xdr:rowOff>90551</xdr:rowOff>
    </xdr:to>
    <xdr:cxnSp macro="">
      <xdr:nvCxnSpPr>
        <xdr:cNvPr id="613" name="直線コネクタ 612"/>
        <xdr:cNvCxnSpPr/>
      </xdr:nvCxnSpPr>
      <xdr:spPr>
        <a:xfrm flipV="1">
          <a:off x="20434300" y="10714482"/>
          <a:ext cx="889000" cy="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19558</xdr:rowOff>
    </xdr:from>
    <xdr:to>
      <xdr:col>102</xdr:col>
      <xdr:colOff>165100</xdr:colOff>
      <xdr:row>62</xdr:row>
      <xdr:rowOff>121158</xdr:rowOff>
    </xdr:to>
    <xdr:sp macro="" textlink="">
      <xdr:nvSpPr>
        <xdr:cNvPr id="614" name="楕円 613"/>
        <xdr:cNvSpPr/>
      </xdr:nvSpPr>
      <xdr:spPr>
        <a:xfrm>
          <a:off x="19494500" y="1064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70358</xdr:rowOff>
    </xdr:from>
    <xdr:to>
      <xdr:col>107</xdr:col>
      <xdr:colOff>50800</xdr:colOff>
      <xdr:row>62</xdr:row>
      <xdr:rowOff>90551</xdr:rowOff>
    </xdr:to>
    <xdr:cxnSp macro="">
      <xdr:nvCxnSpPr>
        <xdr:cNvPr id="615" name="直線コネクタ 614"/>
        <xdr:cNvCxnSpPr/>
      </xdr:nvCxnSpPr>
      <xdr:spPr>
        <a:xfrm>
          <a:off x="19545300" y="10700258"/>
          <a:ext cx="8890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22479</xdr:rowOff>
    </xdr:from>
    <xdr:to>
      <xdr:col>98</xdr:col>
      <xdr:colOff>38100</xdr:colOff>
      <xdr:row>62</xdr:row>
      <xdr:rowOff>124079</xdr:rowOff>
    </xdr:to>
    <xdr:sp macro="" textlink="">
      <xdr:nvSpPr>
        <xdr:cNvPr id="616" name="楕円 615"/>
        <xdr:cNvSpPr/>
      </xdr:nvSpPr>
      <xdr:spPr>
        <a:xfrm>
          <a:off x="18605500" y="1065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70358</xdr:rowOff>
    </xdr:from>
    <xdr:to>
      <xdr:col>102</xdr:col>
      <xdr:colOff>114300</xdr:colOff>
      <xdr:row>62</xdr:row>
      <xdr:rowOff>73279</xdr:rowOff>
    </xdr:to>
    <xdr:cxnSp macro="">
      <xdr:nvCxnSpPr>
        <xdr:cNvPr id="617" name="直線コネクタ 616"/>
        <xdr:cNvCxnSpPr/>
      </xdr:nvCxnSpPr>
      <xdr:spPr>
        <a:xfrm flipV="1">
          <a:off x="18656300" y="10700258"/>
          <a:ext cx="889000" cy="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45864</xdr:rowOff>
    </xdr:from>
    <xdr:ext cx="469744" cy="259045"/>
    <xdr:sp macro="" textlink="">
      <xdr:nvSpPr>
        <xdr:cNvPr id="618" name="n_1aveValue【学校施設】&#10;一人当たり面積"/>
        <xdr:cNvSpPr txBox="1"/>
      </xdr:nvSpPr>
      <xdr:spPr>
        <a:xfrm>
          <a:off x="21075727" y="10847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48404</xdr:rowOff>
    </xdr:from>
    <xdr:ext cx="469744" cy="259045"/>
    <xdr:sp macro="" textlink="">
      <xdr:nvSpPr>
        <xdr:cNvPr id="619" name="n_2aveValue【学校施設】&#10;一人当たり面積"/>
        <xdr:cNvSpPr txBox="1"/>
      </xdr:nvSpPr>
      <xdr:spPr>
        <a:xfrm>
          <a:off x="20199427" y="10849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49039</xdr:rowOff>
    </xdr:from>
    <xdr:ext cx="469744" cy="259045"/>
    <xdr:sp macro="" textlink="">
      <xdr:nvSpPr>
        <xdr:cNvPr id="620" name="n_3aveValue【学校施設】&#10;一人当たり面積"/>
        <xdr:cNvSpPr txBox="1"/>
      </xdr:nvSpPr>
      <xdr:spPr>
        <a:xfrm>
          <a:off x="19310427" y="10850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47261</xdr:rowOff>
    </xdr:from>
    <xdr:ext cx="469744" cy="259045"/>
    <xdr:sp macro="" textlink="">
      <xdr:nvSpPr>
        <xdr:cNvPr id="621" name="n_4aveValue【学校施設】&#10;一人当たり面積"/>
        <xdr:cNvSpPr txBox="1"/>
      </xdr:nvSpPr>
      <xdr:spPr>
        <a:xfrm>
          <a:off x="18421427" y="10848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151909</xdr:rowOff>
    </xdr:from>
    <xdr:ext cx="469744" cy="259045"/>
    <xdr:sp macro="" textlink="">
      <xdr:nvSpPr>
        <xdr:cNvPr id="622" name="n_1mainValue【学校施設】&#10;一人当たり面積"/>
        <xdr:cNvSpPr txBox="1"/>
      </xdr:nvSpPr>
      <xdr:spPr>
        <a:xfrm>
          <a:off x="21075727" y="1043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157878</xdr:rowOff>
    </xdr:from>
    <xdr:ext cx="469744" cy="259045"/>
    <xdr:sp macro="" textlink="">
      <xdr:nvSpPr>
        <xdr:cNvPr id="623" name="n_2mainValue【学校施設】&#10;一人当たり面積"/>
        <xdr:cNvSpPr txBox="1"/>
      </xdr:nvSpPr>
      <xdr:spPr>
        <a:xfrm>
          <a:off x="20199427" y="10444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137685</xdr:rowOff>
    </xdr:from>
    <xdr:ext cx="469744" cy="259045"/>
    <xdr:sp macro="" textlink="">
      <xdr:nvSpPr>
        <xdr:cNvPr id="624" name="n_3mainValue【学校施設】&#10;一人当たり面積"/>
        <xdr:cNvSpPr txBox="1"/>
      </xdr:nvSpPr>
      <xdr:spPr>
        <a:xfrm>
          <a:off x="19310427" y="10424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140606</xdr:rowOff>
    </xdr:from>
    <xdr:ext cx="469744" cy="259045"/>
    <xdr:sp macro="" textlink="">
      <xdr:nvSpPr>
        <xdr:cNvPr id="625" name="n_4mainValue【学校施設】&#10;一人当たり面積"/>
        <xdr:cNvSpPr txBox="1"/>
      </xdr:nvSpPr>
      <xdr:spPr>
        <a:xfrm>
          <a:off x="18421427" y="1042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4" name="正方形/長方形 63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5" name="正方形/長方形 63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6" name="正方形/長方形 63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7" name="正方形/長方形 63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8" name="正方形/長方形 63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9" name="正方形/長方形 63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0" name="正方形/長方形 63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1" name="正方形/長方形 64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50" name="正方形/長方形 64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1" name="正方形/長方形 65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2" name="正方形/長方形 65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3" name="正方形/長方形 65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4" name="正方形/長方形 65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5" name="正方形/長方形 65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6" name="正方形/長方形 65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7" name="正方形/長方形 656"/>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58" name="正方形/長方形 6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9" name="正方形/長方形 6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0" name="テキスト ボックス 6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道路については有形固定資産減価償却率が他の施設と比較してかなり低くなっているが、これは過去の道路工作物の価格が不明で、固定資産台帳に登録されていない為であり、これらの資産の固定資産台帳への登録は依然として難しい状況にある。比率の増加は登録済の道路の経年劣化に起因す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認定こども園・幼稚園・保育所及び学校施設については一人当たり面積が類似団体内で見ても高い順位にあり、特に認定こども園・幼稚園・保育所については直近の２年間で児童数が例年以上に減少するなど、人口減少の影響を受けたため、類似団体との差が大きく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橋りょう・トンネルについては有形固定資産減価償却率が類似団体と比較して高い水準にあるが、過去５年間の比率の増加は類似団体に比べ緩やかであり、計画的な長寿命化対策が一定の効果を発揮していると考えられる。また、公営住宅については老朽化の進んでいた市営住宅の建替により２年連続の改善となり、類似団体の平均値と同率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兵庫県宍粟市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36,679
36,398
658.54
29,999,840
29,037,925
839,548
14,910,845
30,308,642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83.7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61504</xdr:rowOff>
    </xdr:from>
    <xdr:to>
      <xdr:col>24</xdr:col>
      <xdr:colOff>62865</xdr:colOff>
      <xdr:row>42</xdr:row>
      <xdr:rowOff>92528</xdr:rowOff>
    </xdr:to>
    <xdr:cxnSp macro="">
      <xdr:nvCxnSpPr>
        <xdr:cNvPr id="58" name="直線コネクタ 57"/>
        <xdr:cNvCxnSpPr/>
      </xdr:nvCxnSpPr>
      <xdr:spPr>
        <a:xfrm flipV="1">
          <a:off x="4634865" y="5719354"/>
          <a:ext cx="0"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8181</xdr:rowOff>
    </xdr:from>
    <xdr:ext cx="340478" cy="259045"/>
    <xdr:sp macro="" textlink="">
      <xdr:nvSpPr>
        <xdr:cNvPr id="61" name="【図書館】&#10;有形固定資産減価償却率最大値テキスト"/>
        <xdr:cNvSpPr txBox="1"/>
      </xdr:nvSpPr>
      <xdr:spPr>
        <a:xfrm>
          <a:off x="4673600" y="549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61504</xdr:rowOff>
    </xdr:from>
    <xdr:to>
      <xdr:col>24</xdr:col>
      <xdr:colOff>152400</xdr:colOff>
      <xdr:row>33</xdr:row>
      <xdr:rowOff>61504</xdr:rowOff>
    </xdr:to>
    <xdr:cxnSp macro="">
      <xdr:nvCxnSpPr>
        <xdr:cNvPr id="62" name="直線コネクタ 61"/>
        <xdr:cNvCxnSpPr/>
      </xdr:nvCxnSpPr>
      <xdr:spPr>
        <a:xfrm>
          <a:off x="4546600" y="571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110326</xdr:rowOff>
    </xdr:from>
    <xdr:ext cx="405111" cy="259045"/>
    <xdr:sp macro="" textlink="">
      <xdr:nvSpPr>
        <xdr:cNvPr id="63" name="【図書館】&#10;有形固定資産減価償却率平均値テキスト"/>
        <xdr:cNvSpPr txBox="1"/>
      </xdr:nvSpPr>
      <xdr:spPr>
        <a:xfrm>
          <a:off x="4673600" y="6282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87449</xdr:rowOff>
    </xdr:from>
    <xdr:to>
      <xdr:col>24</xdr:col>
      <xdr:colOff>114300</xdr:colOff>
      <xdr:row>38</xdr:row>
      <xdr:rowOff>17599</xdr:rowOff>
    </xdr:to>
    <xdr:sp macro="" textlink="">
      <xdr:nvSpPr>
        <xdr:cNvPr id="64" name="フローチャート: 判断 63"/>
        <xdr:cNvSpPr/>
      </xdr:nvSpPr>
      <xdr:spPr>
        <a:xfrm>
          <a:off x="45847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76019</xdr:rowOff>
    </xdr:from>
    <xdr:to>
      <xdr:col>20</xdr:col>
      <xdr:colOff>38100</xdr:colOff>
      <xdr:row>38</xdr:row>
      <xdr:rowOff>6169</xdr:rowOff>
    </xdr:to>
    <xdr:sp macro="" textlink="">
      <xdr:nvSpPr>
        <xdr:cNvPr id="65" name="フローチャート: 判断 64"/>
        <xdr:cNvSpPr/>
      </xdr:nvSpPr>
      <xdr:spPr>
        <a:xfrm>
          <a:off x="37465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72753</xdr:rowOff>
    </xdr:from>
    <xdr:to>
      <xdr:col>15</xdr:col>
      <xdr:colOff>101600</xdr:colOff>
      <xdr:row>38</xdr:row>
      <xdr:rowOff>2903</xdr:rowOff>
    </xdr:to>
    <xdr:sp macro="" textlink="">
      <xdr:nvSpPr>
        <xdr:cNvPr id="66" name="フローチャート: 判断 65"/>
        <xdr:cNvSpPr/>
      </xdr:nvSpPr>
      <xdr:spPr>
        <a:xfrm>
          <a:off x="2857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35197</xdr:rowOff>
    </xdr:from>
    <xdr:to>
      <xdr:col>10</xdr:col>
      <xdr:colOff>165100</xdr:colOff>
      <xdr:row>37</xdr:row>
      <xdr:rowOff>136797</xdr:rowOff>
    </xdr:to>
    <xdr:sp macro="" textlink="">
      <xdr:nvSpPr>
        <xdr:cNvPr id="67" name="フローチャート: 判断 66"/>
        <xdr:cNvSpPr/>
      </xdr:nvSpPr>
      <xdr:spPr>
        <a:xfrm>
          <a:off x="1968500" y="637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8" name="フローチャート: 判断 67"/>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139700</xdr:rowOff>
    </xdr:from>
    <xdr:to>
      <xdr:col>24</xdr:col>
      <xdr:colOff>114300</xdr:colOff>
      <xdr:row>39</xdr:row>
      <xdr:rowOff>69850</xdr:rowOff>
    </xdr:to>
    <xdr:sp macro="" textlink="">
      <xdr:nvSpPr>
        <xdr:cNvPr id="74" name="楕円 73"/>
        <xdr:cNvSpPr/>
      </xdr:nvSpPr>
      <xdr:spPr>
        <a:xfrm>
          <a:off x="45847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118127</xdr:rowOff>
    </xdr:from>
    <xdr:ext cx="405111" cy="259045"/>
    <xdr:sp macro="" textlink="">
      <xdr:nvSpPr>
        <xdr:cNvPr id="75" name="【図書館】&#10;有形固定資産減価償却率該当値テキスト"/>
        <xdr:cNvSpPr txBox="1"/>
      </xdr:nvSpPr>
      <xdr:spPr>
        <a:xfrm>
          <a:off x="4673600"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107043</xdr:rowOff>
    </xdr:from>
    <xdr:to>
      <xdr:col>20</xdr:col>
      <xdr:colOff>38100</xdr:colOff>
      <xdr:row>39</xdr:row>
      <xdr:rowOff>37193</xdr:rowOff>
    </xdr:to>
    <xdr:sp macro="" textlink="">
      <xdr:nvSpPr>
        <xdr:cNvPr id="76" name="楕円 75"/>
        <xdr:cNvSpPr/>
      </xdr:nvSpPr>
      <xdr:spPr>
        <a:xfrm>
          <a:off x="3746500" y="66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157843</xdr:rowOff>
    </xdr:from>
    <xdr:to>
      <xdr:col>24</xdr:col>
      <xdr:colOff>63500</xdr:colOff>
      <xdr:row>39</xdr:row>
      <xdr:rowOff>19050</xdr:rowOff>
    </xdr:to>
    <xdr:cxnSp macro="">
      <xdr:nvCxnSpPr>
        <xdr:cNvPr id="77" name="直線コネクタ 76"/>
        <xdr:cNvCxnSpPr/>
      </xdr:nvCxnSpPr>
      <xdr:spPr>
        <a:xfrm>
          <a:off x="3797300" y="66729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74385</xdr:rowOff>
    </xdr:from>
    <xdr:to>
      <xdr:col>15</xdr:col>
      <xdr:colOff>101600</xdr:colOff>
      <xdr:row>39</xdr:row>
      <xdr:rowOff>4535</xdr:rowOff>
    </xdr:to>
    <xdr:sp macro="" textlink="">
      <xdr:nvSpPr>
        <xdr:cNvPr id="78" name="楕円 77"/>
        <xdr:cNvSpPr/>
      </xdr:nvSpPr>
      <xdr:spPr>
        <a:xfrm>
          <a:off x="28575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125185</xdr:rowOff>
    </xdr:from>
    <xdr:to>
      <xdr:col>19</xdr:col>
      <xdr:colOff>177800</xdr:colOff>
      <xdr:row>38</xdr:row>
      <xdr:rowOff>157843</xdr:rowOff>
    </xdr:to>
    <xdr:cxnSp macro="">
      <xdr:nvCxnSpPr>
        <xdr:cNvPr id="79" name="直線コネクタ 78"/>
        <xdr:cNvCxnSpPr/>
      </xdr:nvCxnSpPr>
      <xdr:spPr>
        <a:xfrm>
          <a:off x="2908300" y="66402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41728</xdr:rowOff>
    </xdr:from>
    <xdr:to>
      <xdr:col>10</xdr:col>
      <xdr:colOff>165100</xdr:colOff>
      <xdr:row>38</xdr:row>
      <xdr:rowOff>143328</xdr:rowOff>
    </xdr:to>
    <xdr:sp macro="" textlink="">
      <xdr:nvSpPr>
        <xdr:cNvPr id="80" name="楕円 79"/>
        <xdr:cNvSpPr/>
      </xdr:nvSpPr>
      <xdr:spPr>
        <a:xfrm>
          <a:off x="1968500" y="655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92528</xdr:rowOff>
    </xdr:from>
    <xdr:to>
      <xdr:col>15</xdr:col>
      <xdr:colOff>50800</xdr:colOff>
      <xdr:row>38</xdr:row>
      <xdr:rowOff>125185</xdr:rowOff>
    </xdr:to>
    <xdr:cxnSp macro="">
      <xdr:nvCxnSpPr>
        <xdr:cNvPr id="81" name="直線コネクタ 80"/>
        <xdr:cNvCxnSpPr/>
      </xdr:nvCxnSpPr>
      <xdr:spPr>
        <a:xfrm>
          <a:off x="2019300" y="66076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9072</xdr:rowOff>
    </xdr:from>
    <xdr:to>
      <xdr:col>6</xdr:col>
      <xdr:colOff>38100</xdr:colOff>
      <xdr:row>38</xdr:row>
      <xdr:rowOff>110672</xdr:rowOff>
    </xdr:to>
    <xdr:sp macro="" textlink="">
      <xdr:nvSpPr>
        <xdr:cNvPr id="82" name="楕円 81"/>
        <xdr:cNvSpPr/>
      </xdr:nvSpPr>
      <xdr:spPr>
        <a:xfrm>
          <a:off x="10795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59872</xdr:rowOff>
    </xdr:from>
    <xdr:to>
      <xdr:col>10</xdr:col>
      <xdr:colOff>114300</xdr:colOff>
      <xdr:row>38</xdr:row>
      <xdr:rowOff>92528</xdr:rowOff>
    </xdr:to>
    <xdr:cxnSp macro="">
      <xdr:nvCxnSpPr>
        <xdr:cNvPr id="83" name="直線コネクタ 82"/>
        <xdr:cNvCxnSpPr/>
      </xdr:nvCxnSpPr>
      <xdr:spPr>
        <a:xfrm>
          <a:off x="1130300" y="65749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22696</xdr:rowOff>
    </xdr:from>
    <xdr:ext cx="405111" cy="259045"/>
    <xdr:sp macro="" textlink="">
      <xdr:nvSpPr>
        <xdr:cNvPr id="84" name="n_1aveValue【図書館】&#10;有形固定資産減価償却率"/>
        <xdr:cNvSpPr txBox="1"/>
      </xdr:nvSpPr>
      <xdr:spPr>
        <a:xfrm>
          <a:off x="3582044" y="619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19430</xdr:rowOff>
    </xdr:from>
    <xdr:ext cx="405111" cy="259045"/>
    <xdr:sp macro="" textlink="">
      <xdr:nvSpPr>
        <xdr:cNvPr id="85" name="n_2aveValue【図書館】&#10;有形固定資産減価償却率"/>
        <xdr:cNvSpPr txBox="1"/>
      </xdr:nvSpPr>
      <xdr:spPr>
        <a:xfrm>
          <a:off x="27057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153324</xdr:rowOff>
    </xdr:from>
    <xdr:ext cx="405111" cy="259045"/>
    <xdr:sp macro="" textlink="">
      <xdr:nvSpPr>
        <xdr:cNvPr id="86" name="n_3aveValue【図書館】&#10;有形固定資産減価償却率"/>
        <xdr:cNvSpPr txBox="1"/>
      </xdr:nvSpPr>
      <xdr:spPr>
        <a:xfrm>
          <a:off x="1816744" y="615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97807</xdr:rowOff>
    </xdr:from>
    <xdr:ext cx="405111" cy="259045"/>
    <xdr:sp macro="" textlink="">
      <xdr:nvSpPr>
        <xdr:cNvPr id="87" name="n_4aveValue【図書館】&#10;有形固定資産減価償却率"/>
        <xdr:cNvSpPr txBox="1"/>
      </xdr:nvSpPr>
      <xdr:spPr>
        <a:xfrm>
          <a:off x="927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28320</xdr:rowOff>
    </xdr:from>
    <xdr:ext cx="405111" cy="259045"/>
    <xdr:sp macro="" textlink="">
      <xdr:nvSpPr>
        <xdr:cNvPr id="88" name="n_1mainValue【図書館】&#10;有形固定資産減価償却率"/>
        <xdr:cNvSpPr txBox="1"/>
      </xdr:nvSpPr>
      <xdr:spPr>
        <a:xfrm>
          <a:off x="3582044"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167112</xdr:rowOff>
    </xdr:from>
    <xdr:ext cx="405111" cy="259045"/>
    <xdr:sp macro="" textlink="">
      <xdr:nvSpPr>
        <xdr:cNvPr id="89" name="n_2mainValue【図書館】&#10;有形固定資産減価償却率"/>
        <xdr:cNvSpPr txBox="1"/>
      </xdr:nvSpPr>
      <xdr:spPr>
        <a:xfrm>
          <a:off x="2705744" y="668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134455</xdr:rowOff>
    </xdr:from>
    <xdr:ext cx="405111" cy="259045"/>
    <xdr:sp macro="" textlink="">
      <xdr:nvSpPr>
        <xdr:cNvPr id="90" name="n_3mainValue【図書館】&#10;有形固定資産減価償却率"/>
        <xdr:cNvSpPr txBox="1"/>
      </xdr:nvSpPr>
      <xdr:spPr>
        <a:xfrm>
          <a:off x="1816744" y="664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101799</xdr:rowOff>
    </xdr:from>
    <xdr:ext cx="405111" cy="259045"/>
    <xdr:sp macro="" textlink="">
      <xdr:nvSpPr>
        <xdr:cNvPr id="91" name="n_4mainValue【図書館】&#10;有形固定資産減価償却率"/>
        <xdr:cNvSpPr txBox="1"/>
      </xdr:nvSpPr>
      <xdr:spPr>
        <a:xfrm>
          <a:off x="927744" y="661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14478</xdr:rowOff>
    </xdr:from>
    <xdr:to>
      <xdr:col>54</xdr:col>
      <xdr:colOff>189865</xdr:colOff>
      <xdr:row>41</xdr:row>
      <xdr:rowOff>51054</xdr:rowOff>
    </xdr:to>
    <xdr:cxnSp macro="">
      <xdr:nvCxnSpPr>
        <xdr:cNvPr id="113" name="直線コネクタ 112"/>
        <xdr:cNvCxnSpPr/>
      </xdr:nvCxnSpPr>
      <xdr:spPr>
        <a:xfrm flipV="1">
          <a:off x="10476865" y="5672328"/>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54881</xdr:rowOff>
    </xdr:from>
    <xdr:ext cx="469744" cy="259045"/>
    <xdr:sp macro="" textlink="">
      <xdr:nvSpPr>
        <xdr:cNvPr id="114" name="【図書館】&#10;一人当たり面積最小値テキスト"/>
        <xdr:cNvSpPr txBox="1"/>
      </xdr:nvSpPr>
      <xdr:spPr>
        <a:xfrm>
          <a:off x="10515600" y="708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51054</xdr:rowOff>
    </xdr:from>
    <xdr:to>
      <xdr:col>55</xdr:col>
      <xdr:colOff>88900</xdr:colOff>
      <xdr:row>41</xdr:row>
      <xdr:rowOff>51054</xdr:rowOff>
    </xdr:to>
    <xdr:cxnSp macro="">
      <xdr:nvCxnSpPr>
        <xdr:cNvPr id="115" name="直線コネクタ 114"/>
        <xdr:cNvCxnSpPr/>
      </xdr:nvCxnSpPr>
      <xdr:spPr>
        <a:xfrm>
          <a:off x="10388600" y="708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132605</xdr:rowOff>
    </xdr:from>
    <xdr:ext cx="469744" cy="259045"/>
    <xdr:sp macro="" textlink="">
      <xdr:nvSpPr>
        <xdr:cNvPr id="116" name="【図書館】&#10;一人当たり面積最大値テキスト"/>
        <xdr:cNvSpPr txBox="1"/>
      </xdr:nvSpPr>
      <xdr:spPr>
        <a:xfrm>
          <a:off x="10515600" y="544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14478</xdr:rowOff>
    </xdr:from>
    <xdr:to>
      <xdr:col>55</xdr:col>
      <xdr:colOff>88900</xdr:colOff>
      <xdr:row>33</xdr:row>
      <xdr:rowOff>14478</xdr:rowOff>
    </xdr:to>
    <xdr:cxnSp macro="">
      <xdr:nvCxnSpPr>
        <xdr:cNvPr id="117" name="直線コネクタ 116"/>
        <xdr:cNvCxnSpPr/>
      </xdr:nvCxnSpPr>
      <xdr:spPr>
        <a:xfrm>
          <a:off x="10388600" y="56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71137</xdr:rowOff>
    </xdr:from>
    <xdr:ext cx="469744" cy="259045"/>
    <xdr:sp macro="" textlink="">
      <xdr:nvSpPr>
        <xdr:cNvPr id="118" name="【図書館】&#10;一人当たり面積平均値テキスト"/>
        <xdr:cNvSpPr txBox="1"/>
      </xdr:nvSpPr>
      <xdr:spPr>
        <a:xfrm>
          <a:off x="10515600" y="6414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48260</xdr:rowOff>
    </xdr:from>
    <xdr:to>
      <xdr:col>55</xdr:col>
      <xdr:colOff>50800</xdr:colOff>
      <xdr:row>38</xdr:row>
      <xdr:rowOff>149860</xdr:rowOff>
    </xdr:to>
    <xdr:sp macro="" textlink="">
      <xdr:nvSpPr>
        <xdr:cNvPr id="119" name="フローチャート: 判断 118"/>
        <xdr:cNvSpPr/>
      </xdr:nvSpPr>
      <xdr:spPr>
        <a:xfrm>
          <a:off x="10426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48260</xdr:rowOff>
    </xdr:from>
    <xdr:to>
      <xdr:col>50</xdr:col>
      <xdr:colOff>165100</xdr:colOff>
      <xdr:row>38</xdr:row>
      <xdr:rowOff>149860</xdr:rowOff>
    </xdr:to>
    <xdr:sp macro="" textlink="">
      <xdr:nvSpPr>
        <xdr:cNvPr id="120" name="フローチャート: 判断 119"/>
        <xdr:cNvSpPr/>
      </xdr:nvSpPr>
      <xdr:spPr>
        <a:xfrm>
          <a:off x="958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66548</xdr:rowOff>
    </xdr:from>
    <xdr:to>
      <xdr:col>46</xdr:col>
      <xdr:colOff>38100</xdr:colOff>
      <xdr:row>38</xdr:row>
      <xdr:rowOff>168148</xdr:rowOff>
    </xdr:to>
    <xdr:sp macro="" textlink="">
      <xdr:nvSpPr>
        <xdr:cNvPr id="121" name="フローチャート: 判断 120"/>
        <xdr:cNvSpPr/>
      </xdr:nvSpPr>
      <xdr:spPr>
        <a:xfrm>
          <a:off x="8699500" y="658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84836</xdr:rowOff>
    </xdr:from>
    <xdr:to>
      <xdr:col>41</xdr:col>
      <xdr:colOff>101600</xdr:colOff>
      <xdr:row>39</xdr:row>
      <xdr:rowOff>14986</xdr:rowOff>
    </xdr:to>
    <xdr:sp macro="" textlink="">
      <xdr:nvSpPr>
        <xdr:cNvPr id="122" name="フローチャート: 判断 121"/>
        <xdr:cNvSpPr/>
      </xdr:nvSpPr>
      <xdr:spPr>
        <a:xfrm>
          <a:off x="7810500" y="659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39116</xdr:rowOff>
    </xdr:from>
    <xdr:to>
      <xdr:col>36</xdr:col>
      <xdr:colOff>165100</xdr:colOff>
      <xdr:row>38</xdr:row>
      <xdr:rowOff>140716</xdr:rowOff>
    </xdr:to>
    <xdr:sp macro="" textlink="">
      <xdr:nvSpPr>
        <xdr:cNvPr id="123" name="フローチャート: 判断 122"/>
        <xdr:cNvSpPr/>
      </xdr:nvSpPr>
      <xdr:spPr>
        <a:xfrm>
          <a:off x="6921500" y="65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16256</xdr:rowOff>
    </xdr:from>
    <xdr:to>
      <xdr:col>55</xdr:col>
      <xdr:colOff>50800</xdr:colOff>
      <xdr:row>40</xdr:row>
      <xdr:rowOff>117856</xdr:rowOff>
    </xdr:to>
    <xdr:sp macro="" textlink="">
      <xdr:nvSpPr>
        <xdr:cNvPr id="129" name="楕円 128"/>
        <xdr:cNvSpPr/>
      </xdr:nvSpPr>
      <xdr:spPr>
        <a:xfrm>
          <a:off x="10426700" y="687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166133</xdr:rowOff>
    </xdr:from>
    <xdr:ext cx="469744" cy="259045"/>
    <xdr:sp macro="" textlink="">
      <xdr:nvSpPr>
        <xdr:cNvPr id="130" name="【図書館】&#10;一人当たり面積該当値テキスト"/>
        <xdr:cNvSpPr txBox="1"/>
      </xdr:nvSpPr>
      <xdr:spPr>
        <a:xfrm>
          <a:off x="10515600" y="685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16256</xdr:rowOff>
    </xdr:from>
    <xdr:to>
      <xdr:col>50</xdr:col>
      <xdr:colOff>165100</xdr:colOff>
      <xdr:row>40</xdr:row>
      <xdr:rowOff>117856</xdr:rowOff>
    </xdr:to>
    <xdr:sp macro="" textlink="">
      <xdr:nvSpPr>
        <xdr:cNvPr id="131" name="楕円 130"/>
        <xdr:cNvSpPr/>
      </xdr:nvSpPr>
      <xdr:spPr>
        <a:xfrm>
          <a:off x="9588500" y="687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67056</xdr:rowOff>
    </xdr:from>
    <xdr:to>
      <xdr:col>55</xdr:col>
      <xdr:colOff>0</xdr:colOff>
      <xdr:row>40</xdr:row>
      <xdr:rowOff>67056</xdr:rowOff>
    </xdr:to>
    <xdr:cxnSp macro="">
      <xdr:nvCxnSpPr>
        <xdr:cNvPr id="132" name="直線コネクタ 131"/>
        <xdr:cNvCxnSpPr/>
      </xdr:nvCxnSpPr>
      <xdr:spPr>
        <a:xfrm>
          <a:off x="9639300" y="69250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25400</xdr:rowOff>
    </xdr:from>
    <xdr:to>
      <xdr:col>46</xdr:col>
      <xdr:colOff>38100</xdr:colOff>
      <xdr:row>40</xdr:row>
      <xdr:rowOff>127000</xdr:rowOff>
    </xdr:to>
    <xdr:sp macro="" textlink="">
      <xdr:nvSpPr>
        <xdr:cNvPr id="133" name="楕円 132"/>
        <xdr:cNvSpPr/>
      </xdr:nvSpPr>
      <xdr:spPr>
        <a:xfrm>
          <a:off x="8699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67056</xdr:rowOff>
    </xdr:from>
    <xdr:to>
      <xdr:col>50</xdr:col>
      <xdr:colOff>114300</xdr:colOff>
      <xdr:row>40</xdr:row>
      <xdr:rowOff>76200</xdr:rowOff>
    </xdr:to>
    <xdr:cxnSp macro="">
      <xdr:nvCxnSpPr>
        <xdr:cNvPr id="134" name="直線コネクタ 133"/>
        <xdr:cNvCxnSpPr/>
      </xdr:nvCxnSpPr>
      <xdr:spPr>
        <a:xfrm flipV="1">
          <a:off x="8750300" y="69250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25400</xdr:rowOff>
    </xdr:from>
    <xdr:to>
      <xdr:col>41</xdr:col>
      <xdr:colOff>101600</xdr:colOff>
      <xdr:row>40</xdr:row>
      <xdr:rowOff>127000</xdr:rowOff>
    </xdr:to>
    <xdr:sp macro="" textlink="">
      <xdr:nvSpPr>
        <xdr:cNvPr id="135" name="楕円 134"/>
        <xdr:cNvSpPr/>
      </xdr:nvSpPr>
      <xdr:spPr>
        <a:xfrm>
          <a:off x="7810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76200</xdr:rowOff>
    </xdr:from>
    <xdr:to>
      <xdr:col>45</xdr:col>
      <xdr:colOff>177800</xdr:colOff>
      <xdr:row>40</xdr:row>
      <xdr:rowOff>76200</xdr:rowOff>
    </xdr:to>
    <xdr:cxnSp macro="">
      <xdr:nvCxnSpPr>
        <xdr:cNvPr id="136" name="直線コネクタ 135"/>
        <xdr:cNvCxnSpPr/>
      </xdr:nvCxnSpPr>
      <xdr:spPr>
        <a:xfrm>
          <a:off x="7861300" y="693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25400</xdr:rowOff>
    </xdr:from>
    <xdr:to>
      <xdr:col>36</xdr:col>
      <xdr:colOff>165100</xdr:colOff>
      <xdr:row>40</xdr:row>
      <xdr:rowOff>127000</xdr:rowOff>
    </xdr:to>
    <xdr:sp macro="" textlink="">
      <xdr:nvSpPr>
        <xdr:cNvPr id="137" name="楕円 136"/>
        <xdr:cNvSpPr/>
      </xdr:nvSpPr>
      <xdr:spPr>
        <a:xfrm>
          <a:off x="6921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76200</xdr:rowOff>
    </xdr:from>
    <xdr:to>
      <xdr:col>41</xdr:col>
      <xdr:colOff>50800</xdr:colOff>
      <xdr:row>40</xdr:row>
      <xdr:rowOff>76200</xdr:rowOff>
    </xdr:to>
    <xdr:cxnSp macro="">
      <xdr:nvCxnSpPr>
        <xdr:cNvPr id="138" name="直線コネクタ 137"/>
        <xdr:cNvCxnSpPr/>
      </xdr:nvCxnSpPr>
      <xdr:spPr>
        <a:xfrm>
          <a:off x="6972300" y="693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166387</xdr:rowOff>
    </xdr:from>
    <xdr:ext cx="469744" cy="259045"/>
    <xdr:sp macro="" textlink="">
      <xdr:nvSpPr>
        <xdr:cNvPr id="139" name="n_1aveValue【図書館】&#10;一人当たり面積"/>
        <xdr:cNvSpPr txBox="1"/>
      </xdr:nvSpPr>
      <xdr:spPr>
        <a:xfrm>
          <a:off x="93917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13225</xdr:rowOff>
    </xdr:from>
    <xdr:ext cx="469744" cy="259045"/>
    <xdr:sp macro="" textlink="">
      <xdr:nvSpPr>
        <xdr:cNvPr id="140" name="n_2aveValue【図書館】&#10;一人当たり面積"/>
        <xdr:cNvSpPr txBox="1"/>
      </xdr:nvSpPr>
      <xdr:spPr>
        <a:xfrm>
          <a:off x="8515427" y="635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31513</xdr:rowOff>
    </xdr:from>
    <xdr:ext cx="469744" cy="259045"/>
    <xdr:sp macro="" textlink="">
      <xdr:nvSpPr>
        <xdr:cNvPr id="141" name="n_3aveValue【図書館】&#10;一人当たり面積"/>
        <xdr:cNvSpPr txBox="1"/>
      </xdr:nvSpPr>
      <xdr:spPr>
        <a:xfrm>
          <a:off x="7626427" y="637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157243</xdr:rowOff>
    </xdr:from>
    <xdr:ext cx="469744" cy="259045"/>
    <xdr:sp macro="" textlink="">
      <xdr:nvSpPr>
        <xdr:cNvPr id="142" name="n_4aveValue【図書館】&#10;一人当たり面積"/>
        <xdr:cNvSpPr txBox="1"/>
      </xdr:nvSpPr>
      <xdr:spPr>
        <a:xfrm>
          <a:off x="6737427" y="632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108983</xdr:rowOff>
    </xdr:from>
    <xdr:ext cx="469744" cy="259045"/>
    <xdr:sp macro="" textlink="">
      <xdr:nvSpPr>
        <xdr:cNvPr id="143" name="n_1mainValue【図書館】&#10;一人当たり面積"/>
        <xdr:cNvSpPr txBox="1"/>
      </xdr:nvSpPr>
      <xdr:spPr>
        <a:xfrm>
          <a:off x="9391727" y="696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118127</xdr:rowOff>
    </xdr:from>
    <xdr:ext cx="469744" cy="259045"/>
    <xdr:sp macro="" textlink="">
      <xdr:nvSpPr>
        <xdr:cNvPr id="144" name="n_2mainValue【図書館】&#10;一人当たり面積"/>
        <xdr:cNvSpPr txBox="1"/>
      </xdr:nvSpPr>
      <xdr:spPr>
        <a:xfrm>
          <a:off x="8515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118127</xdr:rowOff>
    </xdr:from>
    <xdr:ext cx="469744" cy="259045"/>
    <xdr:sp macro="" textlink="">
      <xdr:nvSpPr>
        <xdr:cNvPr id="145" name="n_3mainValue【図書館】&#10;一人当たり面積"/>
        <xdr:cNvSpPr txBox="1"/>
      </xdr:nvSpPr>
      <xdr:spPr>
        <a:xfrm>
          <a:off x="7626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118127</xdr:rowOff>
    </xdr:from>
    <xdr:ext cx="469744" cy="259045"/>
    <xdr:sp macro="" textlink="">
      <xdr:nvSpPr>
        <xdr:cNvPr id="146" name="n_4mainValue【図書館】&#10;一人当たり面積"/>
        <xdr:cNvSpPr txBox="1"/>
      </xdr:nvSpPr>
      <xdr:spPr>
        <a:xfrm>
          <a:off x="6737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64</xdr:row>
      <xdr:rowOff>68580</xdr:rowOff>
    </xdr:to>
    <xdr:cxnSp macro="">
      <xdr:nvCxnSpPr>
        <xdr:cNvPr id="171" name="直線コネクタ 170"/>
        <xdr:cNvCxnSpPr/>
      </xdr:nvCxnSpPr>
      <xdr:spPr>
        <a:xfrm flipV="1">
          <a:off x="4634865" y="96012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72407</xdr:rowOff>
    </xdr:from>
    <xdr:ext cx="405111" cy="259045"/>
    <xdr:sp macro="" textlink="">
      <xdr:nvSpPr>
        <xdr:cNvPr id="172" name="【体育館・プール】&#10;有形固定資産減価償却率最小値テキスト"/>
        <xdr:cNvSpPr txBox="1"/>
      </xdr:nvSpPr>
      <xdr:spPr>
        <a:xfrm>
          <a:off x="4673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68580</xdr:rowOff>
    </xdr:from>
    <xdr:to>
      <xdr:col>24</xdr:col>
      <xdr:colOff>152400</xdr:colOff>
      <xdr:row>64</xdr:row>
      <xdr:rowOff>68580</xdr:rowOff>
    </xdr:to>
    <xdr:cxnSp macro="">
      <xdr:nvCxnSpPr>
        <xdr:cNvPr id="173" name="直線コネクタ 172"/>
        <xdr:cNvCxnSpPr/>
      </xdr:nvCxnSpPr>
      <xdr:spPr>
        <a:xfrm>
          <a:off x="4546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05111" cy="259045"/>
    <xdr:sp macro="" textlink="">
      <xdr:nvSpPr>
        <xdr:cNvPr id="174" name="【体育館・プール】&#10;有形固定資産減価償却率最大値テキスト"/>
        <xdr:cNvSpPr txBox="1"/>
      </xdr:nvSpPr>
      <xdr:spPr>
        <a:xfrm>
          <a:off x="46736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75" name="直線コネクタ 174"/>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95902</xdr:rowOff>
    </xdr:from>
    <xdr:ext cx="405111" cy="259045"/>
    <xdr:sp macro="" textlink="">
      <xdr:nvSpPr>
        <xdr:cNvPr id="176" name="【体育館・プール】&#10;有形固定資産減価償却率平均値テキスト"/>
        <xdr:cNvSpPr txBox="1"/>
      </xdr:nvSpPr>
      <xdr:spPr>
        <a:xfrm>
          <a:off x="4673600" y="10211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73025</xdr:rowOff>
    </xdr:from>
    <xdr:to>
      <xdr:col>24</xdr:col>
      <xdr:colOff>114300</xdr:colOff>
      <xdr:row>61</xdr:row>
      <xdr:rowOff>3175</xdr:rowOff>
    </xdr:to>
    <xdr:sp macro="" textlink="">
      <xdr:nvSpPr>
        <xdr:cNvPr id="177" name="フローチャート: 判断 176"/>
        <xdr:cNvSpPr/>
      </xdr:nvSpPr>
      <xdr:spPr>
        <a:xfrm>
          <a:off x="45847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82550</xdr:rowOff>
    </xdr:from>
    <xdr:to>
      <xdr:col>20</xdr:col>
      <xdr:colOff>38100</xdr:colOff>
      <xdr:row>61</xdr:row>
      <xdr:rowOff>12700</xdr:rowOff>
    </xdr:to>
    <xdr:sp macro="" textlink="">
      <xdr:nvSpPr>
        <xdr:cNvPr id="178" name="フローチャート: 判断 177"/>
        <xdr:cNvSpPr/>
      </xdr:nvSpPr>
      <xdr:spPr>
        <a:xfrm>
          <a:off x="37465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33020</xdr:rowOff>
    </xdr:from>
    <xdr:to>
      <xdr:col>15</xdr:col>
      <xdr:colOff>101600</xdr:colOff>
      <xdr:row>60</xdr:row>
      <xdr:rowOff>134620</xdr:rowOff>
    </xdr:to>
    <xdr:sp macro="" textlink="">
      <xdr:nvSpPr>
        <xdr:cNvPr id="179" name="フローチャート: 判断 178"/>
        <xdr:cNvSpPr/>
      </xdr:nvSpPr>
      <xdr:spPr>
        <a:xfrm>
          <a:off x="2857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126365</xdr:rowOff>
    </xdr:from>
    <xdr:to>
      <xdr:col>10</xdr:col>
      <xdr:colOff>165100</xdr:colOff>
      <xdr:row>60</xdr:row>
      <xdr:rowOff>56515</xdr:rowOff>
    </xdr:to>
    <xdr:sp macro="" textlink="">
      <xdr:nvSpPr>
        <xdr:cNvPr id="180" name="フローチャート: 判断 179"/>
        <xdr:cNvSpPr/>
      </xdr:nvSpPr>
      <xdr:spPr>
        <a:xfrm>
          <a:off x="1968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107315</xdr:rowOff>
    </xdr:from>
    <xdr:to>
      <xdr:col>6</xdr:col>
      <xdr:colOff>38100</xdr:colOff>
      <xdr:row>60</xdr:row>
      <xdr:rowOff>37465</xdr:rowOff>
    </xdr:to>
    <xdr:sp macro="" textlink="">
      <xdr:nvSpPr>
        <xdr:cNvPr id="181" name="フローチャート: 判断 180"/>
        <xdr:cNvSpPr/>
      </xdr:nvSpPr>
      <xdr:spPr>
        <a:xfrm>
          <a:off x="1079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162560</xdr:rowOff>
    </xdr:from>
    <xdr:to>
      <xdr:col>24</xdr:col>
      <xdr:colOff>114300</xdr:colOff>
      <xdr:row>61</xdr:row>
      <xdr:rowOff>92710</xdr:rowOff>
    </xdr:to>
    <xdr:sp macro="" textlink="">
      <xdr:nvSpPr>
        <xdr:cNvPr id="187" name="楕円 186"/>
        <xdr:cNvSpPr/>
      </xdr:nvSpPr>
      <xdr:spPr>
        <a:xfrm>
          <a:off x="4584700" y="104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140987</xdr:rowOff>
    </xdr:from>
    <xdr:ext cx="405111" cy="259045"/>
    <xdr:sp macro="" textlink="">
      <xdr:nvSpPr>
        <xdr:cNvPr id="188" name="【体育館・プール】&#10;有形固定資産減価償却率該当値テキスト"/>
        <xdr:cNvSpPr txBox="1"/>
      </xdr:nvSpPr>
      <xdr:spPr>
        <a:xfrm>
          <a:off x="4673600" y="1042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137795</xdr:rowOff>
    </xdr:from>
    <xdr:to>
      <xdr:col>20</xdr:col>
      <xdr:colOff>38100</xdr:colOff>
      <xdr:row>61</xdr:row>
      <xdr:rowOff>67945</xdr:rowOff>
    </xdr:to>
    <xdr:sp macro="" textlink="">
      <xdr:nvSpPr>
        <xdr:cNvPr id="189" name="楕円 188"/>
        <xdr:cNvSpPr/>
      </xdr:nvSpPr>
      <xdr:spPr>
        <a:xfrm>
          <a:off x="3746500" y="1042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17145</xdr:rowOff>
    </xdr:from>
    <xdr:to>
      <xdr:col>24</xdr:col>
      <xdr:colOff>63500</xdr:colOff>
      <xdr:row>61</xdr:row>
      <xdr:rowOff>41910</xdr:rowOff>
    </xdr:to>
    <xdr:cxnSp macro="">
      <xdr:nvCxnSpPr>
        <xdr:cNvPr id="190" name="直線コネクタ 189"/>
        <xdr:cNvCxnSpPr/>
      </xdr:nvCxnSpPr>
      <xdr:spPr>
        <a:xfrm>
          <a:off x="3797300" y="1047559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113030</xdr:rowOff>
    </xdr:from>
    <xdr:to>
      <xdr:col>15</xdr:col>
      <xdr:colOff>101600</xdr:colOff>
      <xdr:row>61</xdr:row>
      <xdr:rowOff>43180</xdr:rowOff>
    </xdr:to>
    <xdr:sp macro="" textlink="">
      <xdr:nvSpPr>
        <xdr:cNvPr id="191" name="楕円 190"/>
        <xdr:cNvSpPr/>
      </xdr:nvSpPr>
      <xdr:spPr>
        <a:xfrm>
          <a:off x="2857500" y="104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163830</xdr:rowOff>
    </xdr:from>
    <xdr:to>
      <xdr:col>19</xdr:col>
      <xdr:colOff>177800</xdr:colOff>
      <xdr:row>61</xdr:row>
      <xdr:rowOff>17145</xdr:rowOff>
    </xdr:to>
    <xdr:cxnSp macro="">
      <xdr:nvCxnSpPr>
        <xdr:cNvPr id="192" name="直線コネクタ 191"/>
        <xdr:cNvCxnSpPr/>
      </xdr:nvCxnSpPr>
      <xdr:spPr>
        <a:xfrm>
          <a:off x="2908300" y="1045083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78740</xdr:rowOff>
    </xdr:from>
    <xdr:to>
      <xdr:col>10</xdr:col>
      <xdr:colOff>165100</xdr:colOff>
      <xdr:row>61</xdr:row>
      <xdr:rowOff>8890</xdr:rowOff>
    </xdr:to>
    <xdr:sp macro="" textlink="">
      <xdr:nvSpPr>
        <xdr:cNvPr id="193" name="楕円 192"/>
        <xdr:cNvSpPr/>
      </xdr:nvSpPr>
      <xdr:spPr>
        <a:xfrm>
          <a:off x="1968500" y="1036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129540</xdr:rowOff>
    </xdr:from>
    <xdr:to>
      <xdr:col>15</xdr:col>
      <xdr:colOff>50800</xdr:colOff>
      <xdr:row>60</xdr:row>
      <xdr:rowOff>163830</xdr:rowOff>
    </xdr:to>
    <xdr:cxnSp macro="">
      <xdr:nvCxnSpPr>
        <xdr:cNvPr id="194" name="直線コネクタ 193"/>
        <xdr:cNvCxnSpPr/>
      </xdr:nvCxnSpPr>
      <xdr:spPr>
        <a:xfrm>
          <a:off x="2019300" y="1041654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59690</xdr:rowOff>
    </xdr:from>
    <xdr:to>
      <xdr:col>6</xdr:col>
      <xdr:colOff>38100</xdr:colOff>
      <xdr:row>60</xdr:row>
      <xdr:rowOff>161290</xdr:rowOff>
    </xdr:to>
    <xdr:sp macro="" textlink="">
      <xdr:nvSpPr>
        <xdr:cNvPr id="195" name="楕円 194"/>
        <xdr:cNvSpPr/>
      </xdr:nvSpPr>
      <xdr:spPr>
        <a:xfrm>
          <a:off x="1079500" y="1034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110490</xdr:rowOff>
    </xdr:from>
    <xdr:to>
      <xdr:col>10</xdr:col>
      <xdr:colOff>114300</xdr:colOff>
      <xdr:row>60</xdr:row>
      <xdr:rowOff>129540</xdr:rowOff>
    </xdr:to>
    <xdr:cxnSp macro="">
      <xdr:nvCxnSpPr>
        <xdr:cNvPr id="196" name="直線コネクタ 195"/>
        <xdr:cNvCxnSpPr/>
      </xdr:nvCxnSpPr>
      <xdr:spPr>
        <a:xfrm>
          <a:off x="1130300" y="1039749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29227</xdr:rowOff>
    </xdr:from>
    <xdr:ext cx="405111" cy="259045"/>
    <xdr:sp macro="" textlink="">
      <xdr:nvSpPr>
        <xdr:cNvPr id="197" name="n_1aveValue【体育館・プール】&#10;有形固定資産減価償却率"/>
        <xdr:cNvSpPr txBox="1"/>
      </xdr:nvSpPr>
      <xdr:spPr>
        <a:xfrm>
          <a:off x="3582044" y="1014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151147</xdr:rowOff>
    </xdr:from>
    <xdr:ext cx="405111" cy="259045"/>
    <xdr:sp macro="" textlink="">
      <xdr:nvSpPr>
        <xdr:cNvPr id="198" name="n_2aveValue【体育館・プール】&#10;有形固定資産減価償却率"/>
        <xdr:cNvSpPr txBox="1"/>
      </xdr:nvSpPr>
      <xdr:spPr>
        <a:xfrm>
          <a:off x="27057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73042</xdr:rowOff>
    </xdr:from>
    <xdr:ext cx="405111" cy="259045"/>
    <xdr:sp macro="" textlink="">
      <xdr:nvSpPr>
        <xdr:cNvPr id="199" name="n_3aveValue【体育館・プール】&#10;有形固定資産減価償却率"/>
        <xdr:cNvSpPr txBox="1"/>
      </xdr:nvSpPr>
      <xdr:spPr>
        <a:xfrm>
          <a:off x="18167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53992</xdr:rowOff>
    </xdr:from>
    <xdr:ext cx="405111" cy="259045"/>
    <xdr:sp macro="" textlink="">
      <xdr:nvSpPr>
        <xdr:cNvPr id="200" name="n_4aveValue【体育館・プール】&#10;有形固定資産減価償却率"/>
        <xdr:cNvSpPr txBox="1"/>
      </xdr:nvSpPr>
      <xdr:spPr>
        <a:xfrm>
          <a:off x="9277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59072</xdr:rowOff>
    </xdr:from>
    <xdr:ext cx="405111" cy="259045"/>
    <xdr:sp macro="" textlink="">
      <xdr:nvSpPr>
        <xdr:cNvPr id="201" name="n_1mainValue【体育館・プール】&#10;有形固定資産減価償却率"/>
        <xdr:cNvSpPr txBox="1"/>
      </xdr:nvSpPr>
      <xdr:spPr>
        <a:xfrm>
          <a:off x="3582044" y="1051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34307</xdr:rowOff>
    </xdr:from>
    <xdr:ext cx="405111" cy="259045"/>
    <xdr:sp macro="" textlink="">
      <xdr:nvSpPr>
        <xdr:cNvPr id="202" name="n_2mainValue【体育館・プール】&#10;有形固定資産減価償却率"/>
        <xdr:cNvSpPr txBox="1"/>
      </xdr:nvSpPr>
      <xdr:spPr>
        <a:xfrm>
          <a:off x="2705744" y="1049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17</xdr:rowOff>
    </xdr:from>
    <xdr:ext cx="405111" cy="259045"/>
    <xdr:sp macro="" textlink="">
      <xdr:nvSpPr>
        <xdr:cNvPr id="203" name="n_3mainValue【体育館・プール】&#10;有形固定資産減価償却率"/>
        <xdr:cNvSpPr txBox="1"/>
      </xdr:nvSpPr>
      <xdr:spPr>
        <a:xfrm>
          <a:off x="1816744" y="1045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152417</xdr:rowOff>
    </xdr:from>
    <xdr:ext cx="405111" cy="259045"/>
    <xdr:sp macro="" textlink="">
      <xdr:nvSpPr>
        <xdr:cNvPr id="204" name="n_4mainValue【体育館・プール】&#10;有形固定資産減価償却率"/>
        <xdr:cNvSpPr txBox="1"/>
      </xdr:nvSpPr>
      <xdr:spPr>
        <a:xfrm>
          <a:off x="927744" y="1043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139446</xdr:rowOff>
    </xdr:from>
    <xdr:to>
      <xdr:col>54</xdr:col>
      <xdr:colOff>189865</xdr:colOff>
      <xdr:row>64</xdr:row>
      <xdr:rowOff>61722</xdr:rowOff>
    </xdr:to>
    <xdr:cxnSp macro="">
      <xdr:nvCxnSpPr>
        <xdr:cNvPr id="228" name="直線コネクタ 227"/>
        <xdr:cNvCxnSpPr/>
      </xdr:nvCxnSpPr>
      <xdr:spPr>
        <a:xfrm flipV="1">
          <a:off x="10476865" y="9569196"/>
          <a:ext cx="0" cy="1465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65549</xdr:rowOff>
    </xdr:from>
    <xdr:ext cx="469744" cy="259045"/>
    <xdr:sp macro="" textlink="">
      <xdr:nvSpPr>
        <xdr:cNvPr id="229" name="【体育館・プール】&#10;一人当たり面積最小値テキスト"/>
        <xdr:cNvSpPr txBox="1"/>
      </xdr:nvSpPr>
      <xdr:spPr>
        <a:xfrm>
          <a:off x="10515600" y="11038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61722</xdr:rowOff>
    </xdr:from>
    <xdr:to>
      <xdr:col>55</xdr:col>
      <xdr:colOff>88900</xdr:colOff>
      <xdr:row>64</xdr:row>
      <xdr:rowOff>61722</xdr:rowOff>
    </xdr:to>
    <xdr:cxnSp macro="">
      <xdr:nvCxnSpPr>
        <xdr:cNvPr id="230" name="直線コネクタ 229"/>
        <xdr:cNvCxnSpPr/>
      </xdr:nvCxnSpPr>
      <xdr:spPr>
        <a:xfrm>
          <a:off x="10388600" y="11034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86123</xdr:rowOff>
    </xdr:from>
    <xdr:ext cx="469744" cy="259045"/>
    <xdr:sp macro="" textlink="">
      <xdr:nvSpPr>
        <xdr:cNvPr id="231" name="【体育館・プール】&#10;一人当たり面積最大値テキスト"/>
        <xdr:cNvSpPr txBox="1"/>
      </xdr:nvSpPr>
      <xdr:spPr>
        <a:xfrm>
          <a:off x="10515600" y="93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139446</xdr:rowOff>
    </xdr:from>
    <xdr:to>
      <xdr:col>55</xdr:col>
      <xdr:colOff>88900</xdr:colOff>
      <xdr:row>55</xdr:row>
      <xdr:rowOff>139446</xdr:rowOff>
    </xdr:to>
    <xdr:cxnSp macro="">
      <xdr:nvCxnSpPr>
        <xdr:cNvPr id="232" name="直線コネクタ 231"/>
        <xdr:cNvCxnSpPr/>
      </xdr:nvCxnSpPr>
      <xdr:spPr>
        <a:xfrm>
          <a:off x="10388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100601</xdr:rowOff>
    </xdr:from>
    <xdr:ext cx="469744" cy="259045"/>
    <xdr:sp macro="" textlink="">
      <xdr:nvSpPr>
        <xdr:cNvPr id="233" name="【体育館・プール】&#10;一人当たり面積平均値テキスト"/>
        <xdr:cNvSpPr txBox="1"/>
      </xdr:nvSpPr>
      <xdr:spPr>
        <a:xfrm>
          <a:off x="10515600" y="107305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122174</xdr:rowOff>
    </xdr:from>
    <xdr:to>
      <xdr:col>55</xdr:col>
      <xdr:colOff>50800</xdr:colOff>
      <xdr:row>63</xdr:row>
      <xdr:rowOff>52324</xdr:rowOff>
    </xdr:to>
    <xdr:sp macro="" textlink="">
      <xdr:nvSpPr>
        <xdr:cNvPr id="234" name="フローチャート: 判断 233"/>
        <xdr:cNvSpPr/>
      </xdr:nvSpPr>
      <xdr:spPr>
        <a:xfrm>
          <a:off x="10426700" y="1075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147320</xdr:rowOff>
    </xdr:from>
    <xdr:to>
      <xdr:col>50</xdr:col>
      <xdr:colOff>165100</xdr:colOff>
      <xdr:row>63</xdr:row>
      <xdr:rowOff>77470</xdr:rowOff>
    </xdr:to>
    <xdr:sp macro="" textlink="">
      <xdr:nvSpPr>
        <xdr:cNvPr id="235" name="フローチャート: 判断 234"/>
        <xdr:cNvSpPr/>
      </xdr:nvSpPr>
      <xdr:spPr>
        <a:xfrm>
          <a:off x="9588500" y="1077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154178</xdr:rowOff>
    </xdr:from>
    <xdr:to>
      <xdr:col>46</xdr:col>
      <xdr:colOff>38100</xdr:colOff>
      <xdr:row>63</xdr:row>
      <xdr:rowOff>84328</xdr:rowOff>
    </xdr:to>
    <xdr:sp macro="" textlink="">
      <xdr:nvSpPr>
        <xdr:cNvPr id="236" name="フローチャート: 判断 235"/>
        <xdr:cNvSpPr/>
      </xdr:nvSpPr>
      <xdr:spPr>
        <a:xfrm>
          <a:off x="8699500" y="1078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153416</xdr:rowOff>
    </xdr:from>
    <xdr:to>
      <xdr:col>41</xdr:col>
      <xdr:colOff>101600</xdr:colOff>
      <xdr:row>63</xdr:row>
      <xdr:rowOff>83566</xdr:rowOff>
    </xdr:to>
    <xdr:sp macro="" textlink="">
      <xdr:nvSpPr>
        <xdr:cNvPr id="237" name="フローチャート: 判断 236"/>
        <xdr:cNvSpPr/>
      </xdr:nvSpPr>
      <xdr:spPr>
        <a:xfrm>
          <a:off x="7810500" y="10783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138938</xdr:rowOff>
    </xdr:from>
    <xdr:to>
      <xdr:col>36</xdr:col>
      <xdr:colOff>165100</xdr:colOff>
      <xdr:row>63</xdr:row>
      <xdr:rowOff>69088</xdr:rowOff>
    </xdr:to>
    <xdr:sp macro="" textlink="">
      <xdr:nvSpPr>
        <xdr:cNvPr id="238" name="フローチャート: 判断 237"/>
        <xdr:cNvSpPr/>
      </xdr:nvSpPr>
      <xdr:spPr>
        <a:xfrm>
          <a:off x="6921500" y="10768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109220</xdr:rowOff>
    </xdr:from>
    <xdr:to>
      <xdr:col>55</xdr:col>
      <xdr:colOff>50800</xdr:colOff>
      <xdr:row>63</xdr:row>
      <xdr:rowOff>39370</xdr:rowOff>
    </xdr:to>
    <xdr:sp macro="" textlink="">
      <xdr:nvSpPr>
        <xdr:cNvPr id="244" name="楕円 243"/>
        <xdr:cNvSpPr/>
      </xdr:nvSpPr>
      <xdr:spPr>
        <a:xfrm>
          <a:off x="104267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132097</xdr:rowOff>
    </xdr:from>
    <xdr:ext cx="469744" cy="259045"/>
    <xdr:sp macro="" textlink="">
      <xdr:nvSpPr>
        <xdr:cNvPr id="245" name="【体育館・プール】&#10;一人当たり面積該当値テキスト"/>
        <xdr:cNvSpPr txBox="1"/>
      </xdr:nvSpPr>
      <xdr:spPr>
        <a:xfrm>
          <a:off x="10515600" y="1059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118364</xdr:rowOff>
    </xdr:from>
    <xdr:to>
      <xdr:col>50</xdr:col>
      <xdr:colOff>165100</xdr:colOff>
      <xdr:row>63</xdr:row>
      <xdr:rowOff>48514</xdr:rowOff>
    </xdr:to>
    <xdr:sp macro="" textlink="">
      <xdr:nvSpPr>
        <xdr:cNvPr id="246" name="楕円 245"/>
        <xdr:cNvSpPr/>
      </xdr:nvSpPr>
      <xdr:spPr>
        <a:xfrm>
          <a:off x="9588500" y="1074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160020</xdr:rowOff>
    </xdr:from>
    <xdr:to>
      <xdr:col>55</xdr:col>
      <xdr:colOff>0</xdr:colOff>
      <xdr:row>62</xdr:row>
      <xdr:rowOff>169164</xdr:rowOff>
    </xdr:to>
    <xdr:cxnSp macro="">
      <xdr:nvCxnSpPr>
        <xdr:cNvPr id="247" name="直線コネクタ 246"/>
        <xdr:cNvCxnSpPr/>
      </xdr:nvCxnSpPr>
      <xdr:spPr>
        <a:xfrm flipV="1">
          <a:off x="9639300" y="1078992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118364</xdr:rowOff>
    </xdr:from>
    <xdr:to>
      <xdr:col>46</xdr:col>
      <xdr:colOff>38100</xdr:colOff>
      <xdr:row>63</xdr:row>
      <xdr:rowOff>48514</xdr:rowOff>
    </xdr:to>
    <xdr:sp macro="" textlink="">
      <xdr:nvSpPr>
        <xdr:cNvPr id="248" name="楕円 247"/>
        <xdr:cNvSpPr/>
      </xdr:nvSpPr>
      <xdr:spPr>
        <a:xfrm>
          <a:off x="8699500" y="1074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169164</xdr:rowOff>
    </xdr:from>
    <xdr:to>
      <xdr:col>50</xdr:col>
      <xdr:colOff>114300</xdr:colOff>
      <xdr:row>62</xdr:row>
      <xdr:rowOff>169164</xdr:rowOff>
    </xdr:to>
    <xdr:cxnSp macro="">
      <xdr:nvCxnSpPr>
        <xdr:cNvPr id="249" name="直線コネクタ 248"/>
        <xdr:cNvCxnSpPr/>
      </xdr:nvCxnSpPr>
      <xdr:spPr>
        <a:xfrm>
          <a:off x="8750300" y="107990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122936</xdr:rowOff>
    </xdr:from>
    <xdr:to>
      <xdr:col>41</xdr:col>
      <xdr:colOff>101600</xdr:colOff>
      <xdr:row>63</xdr:row>
      <xdr:rowOff>53086</xdr:rowOff>
    </xdr:to>
    <xdr:sp macro="" textlink="">
      <xdr:nvSpPr>
        <xdr:cNvPr id="250" name="楕円 249"/>
        <xdr:cNvSpPr/>
      </xdr:nvSpPr>
      <xdr:spPr>
        <a:xfrm>
          <a:off x="7810500" y="1075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169164</xdr:rowOff>
    </xdr:from>
    <xdr:to>
      <xdr:col>45</xdr:col>
      <xdr:colOff>177800</xdr:colOff>
      <xdr:row>63</xdr:row>
      <xdr:rowOff>2286</xdr:rowOff>
    </xdr:to>
    <xdr:cxnSp macro="">
      <xdr:nvCxnSpPr>
        <xdr:cNvPr id="251" name="直線コネクタ 250"/>
        <xdr:cNvCxnSpPr/>
      </xdr:nvCxnSpPr>
      <xdr:spPr>
        <a:xfrm flipV="1">
          <a:off x="7861300" y="107990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94742</xdr:rowOff>
    </xdr:from>
    <xdr:to>
      <xdr:col>36</xdr:col>
      <xdr:colOff>165100</xdr:colOff>
      <xdr:row>63</xdr:row>
      <xdr:rowOff>24892</xdr:rowOff>
    </xdr:to>
    <xdr:sp macro="" textlink="">
      <xdr:nvSpPr>
        <xdr:cNvPr id="252" name="楕円 251"/>
        <xdr:cNvSpPr/>
      </xdr:nvSpPr>
      <xdr:spPr>
        <a:xfrm>
          <a:off x="6921500" y="1072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145542</xdr:rowOff>
    </xdr:from>
    <xdr:to>
      <xdr:col>41</xdr:col>
      <xdr:colOff>50800</xdr:colOff>
      <xdr:row>63</xdr:row>
      <xdr:rowOff>2286</xdr:rowOff>
    </xdr:to>
    <xdr:cxnSp macro="">
      <xdr:nvCxnSpPr>
        <xdr:cNvPr id="253" name="直線コネクタ 252"/>
        <xdr:cNvCxnSpPr/>
      </xdr:nvCxnSpPr>
      <xdr:spPr>
        <a:xfrm>
          <a:off x="6972300" y="10775442"/>
          <a:ext cx="8890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68597</xdr:rowOff>
    </xdr:from>
    <xdr:ext cx="469744" cy="259045"/>
    <xdr:sp macro="" textlink="">
      <xdr:nvSpPr>
        <xdr:cNvPr id="254" name="n_1aveValue【体育館・プール】&#10;一人当たり面積"/>
        <xdr:cNvSpPr txBox="1"/>
      </xdr:nvSpPr>
      <xdr:spPr>
        <a:xfrm>
          <a:off x="9391727" y="1086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75455</xdr:rowOff>
    </xdr:from>
    <xdr:ext cx="469744" cy="259045"/>
    <xdr:sp macro="" textlink="">
      <xdr:nvSpPr>
        <xdr:cNvPr id="255" name="n_2aveValue【体育館・プール】&#10;一人当たり面積"/>
        <xdr:cNvSpPr txBox="1"/>
      </xdr:nvSpPr>
      <xdr:spPr>
        <a:xfrm>
          <a:off x="8515427" y="10876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74693</xdr:rowOff>
    </xdr:from>
    <xdr:ext cx="469744" cy="259045"/>
    <xdr:sp macro="" textlink="">
      <xdr:nvSpPr>
        <xdr:cNvPr id="256" name="n_3aveValue【体育館・プール】&#10;一人当たり面積"/>
        <xdr:cNvSpPr txBox="1"/>
      </xdr:nvSpPr>
      <xdr:spPr>
        <a:xfrm>
          <a:off x="7626427" y="10876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60215</xdr:rowOff>
    </xdr:from>
    <xdr:ext cx="469744" cy="259045"/>
    <xdr:sp macro="" textlink="">
      <xdr:nvSpPr>
        <xdr:cNvPr id="257" name="n_4aveValue【体育館・プール】&#10;一人当たり面積"/>
        <xdr:cNvSpPr txBox="1"/>
      </xdr:nvSpPr>
      <xdr:spPr>
        <a:xfrm>
          <a:off x="6737427" y="10861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65041</xdr:rowOff>
    </xdr:from>
    <xdr:ext cx="469744" cy="259045"/>
    <xdr:sp macro="" textlink="">
      <xdr:nvSpPr>
        <xdr:cNvPr id="258" name="n_1mainValue【体育館・プール】&#10;一人当たり面積"/>
        <xdr:cNvSpPr txBox="1"/>
      </xdr:nvSpPr>
      <xdr:spPr>
        <a:xfrm>
          <a:off x="9391727" y="1052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65041</xdr:rowOff>
    </xdr:from>
    <xdr:ext cx="469744" cy="259045"/>
    <xdr:sp macro="" textlink="">
      <xdr:nvSpPr>
        <xdr:cNvPr id="259" name="n_2mainValue【体育館・プール】&#10;一人当たり面積"/>
        <xdr:cNvSpPr txBox="1"/>
      </xdr:nvSpPr>
      <xdr:spPr>
        <a:xfrm>
          <a:off x="8515427" y="1052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69613</xdr:rowOff>
    </xdr:from>
    <xdr:ext cx="469744" cy="259045"/>
    <xdr:sp macro="" textlink="">
      <xdr:nvSpPr>
        <xdr:cNvPr id="260" name="n_3mainValue【体育館・プール】&#10;一人当たり面積"/>
        <xdr:cNvSpPr txBox="1"/>
      </xdr:nvSpPr>
      <xdr:spPr>
        <a:xfrm>
          <a:off x="7626427" y="10528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41419</xdr:rowOff>
    </xdr:from>
    <xdr:ext cx="469744" cy="259045"/>
    <xdr:sp macro="" textlink="">
      <xdr:nvSpPr>
        <xdr:cNvPr id="261" name="n_4mainValue【体育館・プール】&#10;一人当たり面積"/>
        <xdr:cNvSpPr txBox="1"/>
      </xdr:nvSpPr>
      <xdr:spPr>
        <a:xfrm>
          <a:off x="6737427" y="10499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66675</xdr:rowOff>
    </xdr:from>
    <xdr:to>
      <xdr:col>24</xdr:col>
      <xdr:colOff>62865</xdr:colOff>
      <xdr:row>86</xdr:row>
      <xdr:rowOff>108586</xdr:rowOff>
    </xdr:to>
    <xdr:cxnSp macro="">
      <xdr:nvCxnSpPr>
        <xdr:cNvPr id="286" name="直線コネクタ 285"/>
        <xdr:cNvCxnSpPr/>
      </xdr:nvCxnSpPr>
      <xdr:spPr>
        <a:xfrm flipV="1">
          <a:off x="4634865" y="13268325"/>
          <a:ext cx="0" cy="1584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87" name="【福祉施設】&#10;有形固定資産減価償却率最小値テキスト"/>
        <xdr:cNvSpPr txBox="1"/>
      </xdr:nvSpPr>
      <xdr:spPr>
        <a:xfrm>
          <a:off x="4673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88" name="直線コネクタ 287"/>
        <xdr:cNvCxnSpPr/>
      </xdr:nvCxnSpPr>
      <xdr:spPr>
        <a:xfrm>
          <a:off x="4546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13352</xdr:rowOff>
    </xdr:from>
    <xdr:ext cx="405111" cy="259045"/>
    <xdr:sp macro="" textlink="">
      <xdr:nvSpPr>
        <xdr:cNvPr id="289" name="【福祉施設】&#10;有形固定資産減価償却率最大値テキスト"/>
        <xdr:cNvSpPr txBox="1"/>
      </xdr:nvSpPr>
      <xdr:spPr>
        <a:xfrm>
          <a:off x="4673600" y="1304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66675</xdr:rowOff>
    </xdr:from>
    <xdr:to>
      <xdr:col>24</xdr:col>
      <xdr:colOff>152400</xdr:colOff>
      <xdr:row>77</xdr:row>
      <xdr:rowOff>66675</xdr:rowOff>
    </xdr:to>
    <xdr:cxnSp macro="">
      <xdr:nvCxnSpPr>
        <xdr:cNvPr id="290" name="直線コネクタ 289"/>
        <xdr:cNvCxnSpPr/>
      </xdr:nvCxnSpPr>
      <xdr:spPr>
        <a:xfrm>
          <a:off x="4546600" y="1326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113047</xdr:rowOff>
    </xdr:from>
    <xdr:ext cx="405111" cy="259045"/>
    <xdr:sp macro="" textlink="">
      <xdr:nvSpPr>
        <xdr:cNvPr id="291" name="【福祉施設】&#10;有形固定資産減価償却率平均値テキスト"/>
        <xdr:cNvSpPr txBox="1"/>
      </xdr:nvSpPr>
      <xdr:spPr>
        <a:xfrm>
          <a:off x="4673600" y="1382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90170</xdr:rowOff>
    </xdr:from>
    <xdr:to>
      <xdr:col>24</xdr:col>
      <xdr:colOff>114300</xdr:colOff>
      <xdr:row>82</xdr:row>
      <xdr:rowOff>20320</xdr:rowOff>
    </xdr:to>
    <xdr:sp macro="" textlink="">
      <xdr:nvSpPr>
        <xdr:cNvPr id="292" name="フローチャート: 判断 291"/>
        <xdr:cNvSpPr/>
      </xdr:nvSpPr>
      <xdr:spPr>
        <a:xfrm>
          <a:off x="4584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93980</xdr:rowOff>
    </xdr:from>
    <xdr:to>
      <xdr:col>20</xdr:col>
      <xdr:colOff>38100</xdr:colOff>
      <xdr:row>82</xdr:row>
      <xdr:rowOff>24130</xdr:rowOff>
    </xdr:to>
    <xdr:sp macro="" textlink="">
      <xdr:nvSpPr>
        <xdr:cNvPr id="293" name="フローチャート: 判断 292"/>
        <xdr:cNvSpPr/>
      </xdr:nvSpPr>
      <xdr:spPr>
        <a:xfrm>
          <a:off x="3746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80645</xdr:rowOff>
    </xdr:from>
    <xdr:to>
      <xdr:col>15</xdr:col>
      <xdr:colOff>101600</xdr:colOff>
      <xdr:row>82</xdr:row>
      <xdr:rowOff>10795</xdr:rowOff>
    </xdr:to>
    <xdr:sp macro="" textlink="">
      <xdr:nvSpPr>
        <xdr:cNvPr id="294" name="フローチャート: 判断 293"/>
        <xdr:cNvSpPr/>
      </xdr:nvSpPr>
      <xdr:spPr>
        <a:xfrm>
          <a:off x="2857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19686</xdr:rowOff>
    </xdr:from>
    <xdr:to>
      <xdr:col>10</xdr:col>
      <xdr:colOff>165100</xdr:colOff>
      <xdr:row>81</xdr:row>
      <xdr:rowOff>121286</xdr:rowOff>
    </xdr:to>
    <xdr:sp macro="" textlink="">
      <xdr:nvSpPr>
        <xdr:cNvPr id="295" name="フローチャート: 判断 294"/>
        <xdr:cNvSpPr/>
      </xdr:nvSpPr>
      <xdr:spPr>
        <a:xfrm>
          <a:off x="1968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636</xdr:rowOff>
    </xdr:from>
    <xdr:to>
      <xdr:col>6</xdr:col>
      <xdr:colOff>38100</xdr:colOff>
      <xdr:row>81</xdr:row>
      <xdr:rowOff>102236</xdr:rowOff>
    </xdr:to>
    <xdr:sp macro="" textlink="">
      <xdr:nvSpPr>
        <xdr:cNvPr id="296" name="フローチャート: 判断 295"/>
        <xdr:cNvSpPr/>
      </xdr:nvSpPr>
      <xdr:spPr>
        <a:xfrm>
          <a:off x="1079500" y="1388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118745</xdr:rowOff>
    </xdr:from>
    <xdr:to>
      <xdr:col>24</xdr:col>
      <xdr:colOff>114300</xdr:colOff>
      <xdr:row>84</xdr:row>
      <xdr:rowOff>48895</xdr:rowOff>
    </xdr:to>
    <xdr:sp macro="" textlink="">
      <xdr:nvSpPr>
        <xdr:cNvPr id="302" name="楕円 301"/>
        <xdr:cNvSpPr/>
      </xdr:nvSpPr>
      <xdr:spPr>
        <a:xfrm>
          <a:off x="4584700" y="1434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97172</xdr:rowOff>
    </xdr:from>
    <xdr:ext cx="405111" cy="259045"/>
    <xdr:sp macro="" textlink="">
      <xdr:nvSpPr>
        <xdr:cNvPr id="303" name="【福祉施設】&#10;有形固定資産減価償却率該当値テキスト"/>
        <xdr:cNvSpPr txBox="1"/>
      </xdr:nvSpPr>
      <xdr:spPr>
        <a:xfrm>
          <a:off x="4673600" y="1432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71120</xdr:rowOff>
    </xdr:from>
    <xdr:to>
      <xdr:col>20</xdr:col>
      <xdr:colOff>38100</xdr:colOff>
      <xdr:row>84</xdr:row>
      <xdr:rowOff>1270</xdr:rowOff>
    </xdr:to>
    <xdr:sp macro="" textlink="">
      <xdr:nvSpPr>
        <xdr:cNvPr id="304" name="楕円 303"/>
        <xdr:cNvSpPr/>
      </xdr:nvSpPr>
      <xdr:spPr>
        <a:xfrm>
          <a:off x="3746500" y="1430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121920</xdr:rowOff>
    </xdr:from>
    <xdr:to>
      <xdr:col>24</xdr:col>
      <xdr:colOff>63500</xdr:colOff>
      <xdr:row>83</xdr:row>
      <xdr:rowOff>169545</xdr:rowOff>
    </xdr:to>
    <xdr:cxnSp macro="">
      <xdr:nvCxnSpPr>
        <xdr:cNvPr id="305" name="直線コネクタ 304"/>
        <xdr:cNvCxnSpPr/>
      </xdr:nvCxnSpPr>
      <xdr:spPr>
        <a:xfrm>
          <a:off x="3797300" y="1435227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23495</xdr:rowOff>
    </xdr:from>
    <xdr:to>
      <xdr:col>15</xdr:col>
      <xdr:colOff>101600</xdr:colOff>
      <xdr:row>83</xdr:row>
      <xdr:rowOff>125095</xdr:rowOff>
    </xdr:to>
    <xdr:sp macro="" textlink="">
      <xdr:nvSpPr>
        <xdr:cNvPr id="306" name="楕円 305"/>
        <xdr:cNvSpPr/>
      </xdr:nvSpPr>
      <xdr:spPr>
        <a:xfrm>
          <a:off x="2857500" y="1425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74295</xdr:rowOff>
    </xdr:from>
    <xdr:to>
      <xdr:col>19</xdr:col>
      <xdr:colOff>177800</xdr:colOff>
      <xdr:row>83</xdr:row>
      <xdr:rowOff>121920</xdr:rowOff>
    </xdr:to>
    <xdr:cxnSp macro="">
      <xdr:nvCxnSpPr>
        <xdr:cNvPr id="307" name="直線コネクタ 306"/>
        <xdr:cNvCxnSpPr/>
      </xdr:nvCxnSpPr>
      <xdr:spPr>
        <a:xfrm>
          <a:off x="2908300" y="1430464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147320</xdr:rowOff>
    </xdr:from>
    <xdr:to>
      <xdr:col>10</xdr:col>
      <xdr:colOff>165100</xdr:colOff>
      <xdr:row>83</xdr:row>
      <xdr:rowOff>77470</xdr:rowOff>
    </xdr:to>
    <xdr:sp macro="" textlink="">
      <xdr:nvSpPr>
        <xdr:cNvPr id="308" name="楕円 307"/>
        <xdr:cNvSpPr/>
      </xdr:nvSpPr>
      <xdr:spPr>
        <a:xfrm>
          <a:off x="1968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26670</xdr:rowOff>
    </xdr:from>
    <xdr:to>
      <xdr:col>15</xdr:col>
      <xdr:colOff>50800</xdr:colOff>
      <xdr:row>83</xdr:row>
      <xdr:rowOff>74295</xdr:rowOff>
    </xdr:to>
    <xdr:cxnSp macro="">
      <xdr:nvCxnSpPr>
        <xdr:cNvPr id="309" name="直線コネクタ 308"/>
        <xdr:cNvCxnSpPr/>
      </xdr:nvCxnSpPr>
      <xdr:spPr>
        <a:xfrm>
          <a:off x="2019300" y="1425702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101600</xdr:rowOff>
    </xdr:from>
    <xdr:to>
      <xdr:col>6</xdr:col>
      <xdr:colOff>38100</xdr:colOff>
      <xdr:row>83</xdr:row>
      <xdr:rowOff>31750</xdr:rowOff>
    </xdr:to>
    <xdr:sp macro="" textlink="">
      <xdr:nvSpPr>
        <xdr:cNvPr id="310" name="楕円 309"/>
        <xdr:cNvSpPr/>
      </xdr:nvSpPr>
      <xdr:spPr>
        <a:xfrm>
          <a:off x="1079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152400</xdr:rowOff>
    </xdr:from>
    <xdr:to>
      <xdr:col>10</xdr:col>
      <xdr:colOff>114300</xdr:colOff>
      <xdr:row>83</xdr:row>
      <xdr:rowOff>26670</xdr:rowOff>
    </xdr:to>
    <xdr:cxnSp macro="">
      <xdr:nvCxnSpPr>
        <xdr:cNvPr id="311" name="直線コネクタ 310"/>
        <xdr:cNvCxnSpPr/>
      </xdr:nvCxnSpPr>
      <xdr:spPr>
        <a:xfrm>
          <a:off x="1130300" y="14211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40657</xdr:rowOff>
    </xdr:from>
    <xdr:ext cx="405111" cy="259045"/>
    <xdr:sp macro="" textlink="">
      <xdr:nvSpPr>
        <xdr:cNvPr id="312" name="n_1aveValue【福祉施設】&#10;有形固定資産減価償却率"/>
        <xdr:cNvSpPr txBox="1"/>
      </xdr:nvSpPr>
      <xdr:spPr>
        <a:xfrm>
          <a:off x="3582044"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27322</xdr:rowOff>
    </xdr:from>
    <xdr:ext cx="405111" cy="259045"/>
    <xdr:sp macro="" textlink="">
      <xdr:nvSpPr>
        <xdr:cNvPr id="313" name="n_2aveValue【福祉施設】&#10;有形固定資産減価償却率"/>
        <xdr:cNvSpPr txBox="1"/>
      </xdr:nvSpPr>
      <xdr:spPr>
        <a:xfrm>
          <a:off x="27057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137813</xdr:rowOff>
    </xdr:from>
    <xdr:ext cx="405111" cy="259045"/>
    <xdr:sp macro="" textlink="">
      <xdr:nvSpPr>
        <xdr:cNvPr id="314" name="n_3aveValue【福祉施設】&#10;有形固定資産減価償却率"/>
        <xdr:cNvSpPr txBox="1"/>
      </xdr:nvSpPr>
      <xdr:spPr>
        <a:xfrm>
          <a:off x="18167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118763</xdr:rowOff>
    </xdr:from>
    <xdr:ext cx="405111" cy="259045"/>
    <xdr:sp macro="" textlink="">
      <xdr:nvSpPr>
        <xdr:cNvPr id="315" name="n_4aveValue【福祉施設】&#10;有形固定資産減価償却率"/>
        <xdr:cNvSpPr txBox="1"/>
      </xdr:nvSpPr>
      <xdr:spPr>
        <a:xfrm>
          <a:off x="927744" y="1366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163847</xdr:rowOff>
    </xdr:from>
    <xdr:ext cx="405111" cy="259045"/>
    <xdr:sp macro="" textlink="">
      <xdr:nvSpPr>
        <xdr:cNvPr id="316" name="n_1mainValue【福祉施設】&#10;有形固定資産減価償却率"/>
        <xdr:cNvSpPr txBox="1"/>
      </xdr:nvSpPr>
      <xdr:spPr>
        <a:xfrm>
          <a:off x="3582044" y="1439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116222</xdr:rowOff>
    </xdr:from>
    <xdr:ext cx="405111" cy="259045"/>
    <xdr:sp macro="" textlink="">
      <xdr:nvSpPr>
        <xdr:cNvPr id="317" name="n_2mainValue【福祉施設】&#10;有形固定資産減価償却率"/>
        <xdr:cNvSpPr txBox="1"/>
      </xdr:nvSpPr>
      <xdr:spPr>
        <a:xfrm>
          <a:off x="2705744" y="1434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68597</xdr:rowOff>
    </xdr:from>
    <xdr:ext cx="405111" cy="259045"/>
    <xdr:sp macro="" textlink="">
      <xdr:nvSpPr>
        <xdr:cNvPr id="318" name="n_3mainValue【福祉施設】&#10;有形固定資産減価償却率"/>
        <xdr:cNvSpPr txBox="1"/>
      </xdr:nvSpPr>
      <xdr:spPr>
        <a:xfrm>
          <a:off x="1816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22877</xdr:rowOff>
    </xdr:from>
    <xdr:ext cx="405111" cy="259045"/>
    <xdr:sp macro="" textlink="">
      <xdr:nvSpPr>
        <xdr:cNvPr id="319" name="n_4mainValue【福祉施設】&#10;有形固定資産減価償却率"/>
        <xdr:cNvSpPr txBox="1"/>
      </xdr:nvSpPr>
      <xdr:spPr>
        <a:xfrm>
          <a:off x="9277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170687</xdr:rowOff>
    </xdr:from>
    <xdr:to>
      <xdr:col>54</xdr:col>
      <xdr:colOff>189865</xdr:colOff>
      <xdr:row>86</xdr:row>
      <xdr:rowOff>36728</xdr:rowOff>
    </xdr:to>
    <xdr:cxnSp macro="">
      <xdr:nvCxnSpPr>
        <xdr:cNvPr id="341" name="直線コネクタ 340"/>
        <xdr:cNvCxnSpPr/>
      </xdr:nvCxnSpPr>
      <xdr:spPr>
        <a:xfrm flipV="1">
          <a:off x="10476865" y="13715237"/>
          <a:ext cx="0" cy="1066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40555</xdr:rowOff>
    </xdr:from>
    <xdr:ext cx="469744" cy="259045"/>
    <xdr:sp macro="" textlink="">
      <xdr:nvSpPr>
        <xdr:cNvPr id="342" name="【福祉施設】&#10;一人当たり面積最小値テキスト"/>
        <xdr:cNvSpPr txBox="1"/>
      </xdr:nvSpPr>
      <xdr:spPr>
        <a:xfrm>
          <a:off x="10515600" y="14785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36728</xdr:rowOff>
    </xdr:from>
    <xdr:to>
      <xdr:col>55</xdr:col>
      <xdr:colOff>88900</xdr:colOff>
      <xdr:row>86</xdr:row>
      <xdr:rowOff>36728</xdr:rowOff>
    </xdr:to>
    <xdr:cxnSp macro="">
      <xdr:nvCxnSpPr>
        <xdr:cNvPr id="343" name="直線コネクタ 342"/>
        <xdr:cNvCxnSpPr/>
      </xdr:nvCxnSpPr>
      <xdr:spPr>
        <a:xfrm>
          <a:off x="10388600" y="1478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117364</xdr:rowOff>
    </xdr:from>
    <xdr:ext cx="469744" cy="259045"/>
    <xdr:sp macro="" textlink="">
      <xdr:nvSpPr>
        <xdr:cNvPr id="344" name="【福祉施設】&#10;一人当たり面積最大値テキスト"/>
        <xdr:cNvSpPr txBox="1"/>
      </xdr:nvSpPr>
      <xdr:spPr>
        <a:xfrm>
          <a:off x="10515600" y="13490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170687</xdr:rowOff>
    </xdr:from>
    <xdr:to>
      <xdr:col>55</xdr:col>
      <xdr:colOff>88900</xdr:colOff>
      <xdr:row>79</xdr:row>
      <xdr:rowOff>170687</xdr:rowOff>
    </xdr:to>
    <xdr:cxnSp macro="">
      <xdr:nvCxnSpPr>
        <xdr:cNvPr id="345" name="直線コネクタ 344"/>
        <xdr:cNvCxnSpPr/>
      </xdr:nvCxnSpPr>
      <xdr:spPr>
        <a:xfrm>
          <a:off x="10388600" y="13715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95674</xdr:rowOff>
    </xdr:from>
    <xdr:ext cx="469744" cy="259045"/>
    <xdr:sp macro="" textlink="">
      <xdr:nvSpPr>
        <xdr:cNvPr id="346" name="【福祉施設】&#10;一人当たり面積平均値テキスト"/>
        <xdr:cNvSpPr txBox="1"/>
      </xdr:nvSpPr>
      <xdr:spPr>
        <a:xfrm>
          <a:off x="10515600" y="14497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72797</xdr:rowOff>
    </xdr:from>
    <xdr:to>
      <xdr:col>55</xdr:col>
      <xdr:colOff>50800</xdr:colOff>
      <xdr:row>86</xdr:row>
      <xdr:rowOff>2947</xdr:rowOff>
    </xdr:to>
    <xdr:sp macro="" textlink="">
      <xdr:nvSpPr>
        <xdr:cNvPr id="347" name="フローチャート: 判断 346"/>
        <xdr:cNvSpPr/>
      </xdr:nvSpPr>
      <xdr:spPr>
        <a:xfrm>
          <a:off x="10426700" y="1464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90170</xdr:rowOff>
    </xdr:from>
    <xdr:to>
      <xdr:col>50</xdr:col>
      <xdr:colOff>165100</xdr:colOff>
      <xdr:row>86</xdr:row>
      <xdr:rowOff>20320</xdr:rowOff>
    </xdr:to>
    <xdr:sp macro="" textlink="">
      <xdr:nvSpPr>
        <xdr:cNvPr id="348" name="フローチャート: 判断 347"/>
        <xdr:cNvSpPr/>
      </xdr:nvSpPr>
      <xdr:spPr>
        <a:xfrm>
          <a:off x="9588500" y="1466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98858</xdr:rowOff>
    </xdr:from>
    <xdr:to>
      <xdr:col>46</xdr:col>
      <xdr:colOff>38100</xdr:colOff>
      <xdr:row>86</xdr:row>
      <xdr:rowOff>29008</xdr:rowOff>
    </xdr:to>
    <xdr:sp macro="" textlink="">
      <xdr:nvSpPr>
        <xdr:cNvPr id="349" name="フローチャート: 判断 348"/>
        <xdr:cNvSpPr/>
      </xdr:nvSpPr>
      <xdr:spPr>
        <a:xfrm>
          <a:off x="8699500" y="1467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96571</xdr:rowOff>
    </xdr:from>
    <xdr:to>
      <xdr:col>41</xdr:col>
      <xdr:colOff>101600</xdr:colOff>
      <xdr:row>86</xdr:row>
      <xdr:rowOff>26721</xdr:rowOff>
    </xdr:to>
    <xdr:sp macro="" textlink="">
      <xdr:nvSpPr>
        <xdr:cNvPr id="350" name="フローチャート: 判断 349"/>
        <xdr:cNvSpPr/>
      </xdr:nvSpPr>
      <xdr:spPr>
        <a:xfrm>
          <a:off x="7810500" y="1466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83769</xdr:rowOff>
    </xdr:from>
    <xdr:to>
      <xdr:col>36</xdr:col>
      <xdr:colOff>165100</xdr:colOff>
      <xdr:row>86</xdr:row>
      <xdr:rowOff>13919</xdr:rowOff>
    </xdr:to>
    <xdr:sp macro="" textlink="">
      <xdr:nvSpPr>
        <xdr:cNvPr id="351" name="フローチャート: 判断 350"/>
        <xdr:cNvSpPr/>
      </xdr:nvSpPr>
      <xdr:spPr>
        <a:xfrm>
          <a:off x="6921500" y="14657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150064</xdr:rowOff>
    </xdr:from>
    <xdr:to>
      <xdr:col>55</xdr:col>
      <xdr:colOff>50800</xdr:colOff>
      <xdr:row>86</xdr:row>
      <xdr:rowOff>80214</xdr:rowOff>
    </xdr:to>
    <xdr:sp macro="" textlink="">
      <xdr:nvSpPr>
        <xdr:cNvPr id="357" name="楕円 356"/>
        <xdr:cNvSpPr/>
      </xdr:nvSpPr>
      <xdr:spPr>
        <a:xfrm>
          <a:off x="10426700" y="1472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64991</xdr:rowOff>
    </xdr:from>
    <xdr:ext cx="469744" cy="259045"/>
    <xdr:sp macro="" textlink="">
      <xdr:nvSpPr>
        <xdr:cNvPr id="358" name="【福祉施設】&#10;一人当たり面積該当値テキスト"/>
        <xdr:cNvSpPr txBox="1"/>
      </xdr:nvSpPr>
      <xdr:spPr>
        <a:xfrm>
          <a:off x="10515600" y="14638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150064</xdr:rowOff>
    </xdr:from>
    <xdr:to>
      <xdr:col>50</xdr:col>
      <xdr:colOff>165100</xdr:colOff>
      <xdr:row>86</xdr:row>
      <xdr:rowOff>80214</xdr:rowOff>
    </xdr:to>
    <xdr:sp macro="" textlink="">
      <xdr:nvSpPr>
        <xdr:cNvPr id="359" name="楕円 358"/>
        <xdr:cNvSpPr/>
      </xdr:nvSpPr>
      <xdr:spPr>
        <a:xfrm>
          <a:off x="9588500" y="1472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29414</xdr:rowOff>
    </xdr:from>
    <xdr:to>
      <xdr:col>55</xdr:col>
      <xdr:colOff>0</xdr:colOff>
      <xdr:row>86</xdr:row>
      <xdr:rowOff>29414</xdr:rowOff>
    </xdr:to>
    <xdr:cxnSp macro="">
      <xdr:nvCxnSpPr>
        <xdr:cNvPr id="360" name="直線コネクタ 359"/>
        <xdr:cNvCxnSpPr/>
      </xdr:nvCxnSpPr>
      <xdr:spPr>
        <a:xfrm>
          <a:off x="9639300" y="147741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150064</xdr:rowOff>
    </xdr:from>
    <xdr:to>
      <xdr:col>46</xdr:col>
      <xdr:colOff>38100</xdr:colOff>
      <xdr:row>86</xdr:row>
      <xdr:rowOff>80214</xdr:rowOff>
    </xdr:to>
    <xdr:sp macro="" textlink="">
      <xdr:nvSpPr>
        <xdr:cNvPr id="361" name="楕円 360"/>
        <xdr:cNvSpPr/>
      </xdr:nvSpPr>
      <xdr:spPr>
        <a:xfrm>
          <a:off x="8699500" y="1472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29414</xdr:rowOff>
    </xdr:from>
    <xdr:to>
      <xdr:col>50</xdr:col>
      <xdr:colOff>114300</xdr:colOff>
      <xdr:row>86</xdr:row>
      <xdr:rowOff>29414</xdr:rowOff>
    </xdr:to>
    <xdr:cxnSp macro="">
      <xdr:nvCxnSpPr>
        <xdr:cNvPr id="362" name="直線コネクタ 361"/>
        <xdr:cNvCxnSpPr/>
      </xdr:nvCxnSpPr>
      <xdr:spPr>
        <a:xfrm>
          <a:off x="8750300" y="147741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150521</xdr:rowOff>
    </xdr:from>
    <xdr:to>
      <xdr:col>41</xdr:col>
      <xdr:colOff>101600</xdr:colOff>
      <xdr:row>86</xdr:row>
      <xdr:rowOff>80671</xdr:rowOff>
    </xdr:to>
    <xdr:sp macro="" textlink="">
      <xdr:nvSpPr>
        <xdr:cNvPr id="363" name="楕円 362"/>
        <xdr:cNvSpPr/>
      </xdr:nvSpPr>
      <xdr:spPr>
        <a:xfrm>
          <a:off x="7810500" y="1472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29414</xdr:rowOff>
    </xdr:from>
    <xdr:to>
      <xdr:col>45</xdr:col>
      <xdr:colOff>177800</xdr:colOff>
      <xdr:row>86</xdr:row>
      <xdr:rowOff>29871</xdr:rowOff>
    </xdr:to>
    <xdr:cxnSp macro="">
      <xdr:nvCxnSpPr>
        <xdr:cNvPr id="364" name="直線コネクタ 363"/>
        <xdr:cNvCxnSpPr/>
      </xdr:nvCxnSpPr>
      <xdr:spPr>
        <a:xfrm flipV="1">
          <a:off x="7861300" y="14774114"/>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150521</xdr:rowOff>
    </xdr:from>
    <xdr:to>
      <xdr:col>36</xdr:col>
      <xdr:colOff>165100</xdr:colOff>
      <xdr:row>86</xdr:row>
      <xdr:rowOff>80671</xdr:rowOff>
    </xdr:to>
    <xdr:sp macro="" textlink="">
      <xdr:nvSpPr>
        <xdr:cNvPr id="365" name="楕円 364"/>
        <xdr:cNvSpPr/>
      </xdr:nvSpPr>
      <xdr:spPr>
        <a:xfrm>
          <a:off x="6921500" y="1472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29871</xdr:rowOff>
    </xdr:from>
    <xdr:to>
      <xdr:col>41</xdr:col>
      <xdr:colOff>50800</xdr:colOff>
      <xdr:row>86</xdr:row>
      <xdr:rowOff>29871</xdr:rowOff>
    </xdr:to>
    <xdr:cxnSp macro="">
      <xdr:nvCxnSpPr>
        <xdr:cNvPr id="366" name="直線コネクタ 365"/>
        <xdr:cNvCxnSpPr/>
      </xdr:nvCxnSpPr>
      <xdr:spPr>
        <a:xfrm>
          <a:off x="6972300" y="14774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36847</xdr:rowOff>
    </xdr:from>
    <xdr:ext cx="469744" cy="259045"/>
    <xdr:sp macro="" textlink="">
      <xdr:nvSpPr>
        <xdr:cNvPr id="367" name="n_1aveValue【福祉施設】&#10;一人当たり面積"/>
        <xdr:cNvSpPr txBox="1"/>
      </xdr:nvSpPr>
      <xdr:spPr>
        <a:xfrm>
          <a:off x="9391727" y="1443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45535</xdr:rowOff>
    </xdr:from>
    <xdr:ext cx="469744" cy="259045"/>
    <xdr:sp macro="" textlink="">
      <xdr:nvSpPr>
        <xdr:cNvPr id="368" name="n_2aveValue【福祉施設】&#10;一人当たり面積"/>
        <xdr:cNvSpPr txBox="1"/>
      </xdr:nvSpPr>
      <xdr:spPr>
        <a:xfrm>
          <a:off x="8515427" y="1444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43248</xdr:rowOff>
    </xdr:from>
    <xdr:ext cx="469744" cy="259045"/>
    <xdr:sp macro="" textlink="">
      <xdr:nvSpPr>
        <xdr:cNvPr id="369" name="n_3aveValue【福祉施設】&#10;一人当たり面積"/>
        <xdr:cNvSpPr txBox="1"/>
      </xdr:nvSpPr>
      <xdr:spPr>
        <a:xfrm>
          <a:off x="7626427" y="14445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30446</xdr:rowOff>
    </xdr:from>
    <xdr:ext cx="469744" cy="259045"/>
    <xdr:sp macro="" textlink="">
      <xdr:nvSpPr>
        <xdr:cNvPr id="370" name="n_4aveValue【福祉施設】&#10;一人当たり面積"/>
        <xdr:cNvSpPr txBox="1"/>
      </xdr:nvSpPr>
      <xdr:spPr>
        <a:xfrm>
          <a:off x="6737427" y="14432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71341</xdr:rowOff>
    </xdr:from>
    <xdr:ext cx="469744" cy="259045"/>
    <xdr:sp macro="" textlink="">
      <xdr:nvSpPr>
        <xdr:cNvPr id="371" name="n_1mainValue【福祉施設】&#10;一人当たり面積"/>
        <xdr:cNvSpPr txBox="1"/>
      </xdr:nvSpPr>
      <xdr:spPr>
        <a:xfrm>
          <a:off x="9391727" y="14816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71341</xdr:rowOff>
    </xdr:from>
    <xdr:ext cx="469744" cy="259045"/>
    <xdr:sp macro="" textlink="">
      <xdr:nvSpPr>
        <xdr:cNvPr id="372" name="n_2mainValue【福祉施設】&#10;一人当たり面積"/>
        <xdr:cNvSpPr txBox="1"/>
      </xdr:nvSpPr>
      <xdr:spPr>
        <a:xfrm>
          <a:off x="8515427" y="14816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71798</xdr:rowOff>
    </xdr:from>
    <xdr:ext cx="469744" cy="259045"/>
    <xdr:sp macro="" textlink="">
      <xdr:nvSpPr>
        <xdr:cNvPr id="373" name="n_3mainValue【福祉施設】&#10;一人当たり面積"/>
        <xdr:cNvSpPr txBox="1"/>
      </xdr:nvSpPr>
      <xdr:spPr>
        <a:xfrm>
          <a:off x="7626427" y="1481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71798</xdr:rowOff>
    </xdr:from>
    <xdr:ext cx="469744" cy="259045"/>
    <xdr:sp macro="" textlink="">
      <xdr:nvSpPr>
        <xdr:cNvPr id="374" name="n_4mainValue【福祉施設】&#10;一人当たり面積"/>
        <xdr:cNvSpPr txBox="1"/>
      </xdr:nvSpPr>
      <xdr:spPr>
        <a:xfrm>
          <a:off x="6737427" y="1481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53339</xdr:rowOff>
    </xdr:from>
    <xdr:to>
      <xdr:col>24</xdr:col>
      <xdr:colOff>62865</xdr:colOff>
      <xdr:row>108</xdr:row>
      <xdr:rowOff>95794</xdr:rowOff>
    </xdr:to>
    <xdr:cxnSp macro="">
      <xdr:nvCxnSpPr>
        <xdr:cNvPr id="400" name="直線コネクタ 399"/>
        <xdr:cNvCxnSpPr/>
      </xdr:nvCxnSpPr>
      <xdr:spPr>
        <a:xfrm flipV="1">
          <a:off x="4634865" y="17198339"/>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99621</xdr:rowOff>
    </xdr:from>
    <xdr:ext cx="405111" cy="259045"/>
    <xdr:sp macro="" textlink="">
      <xdr:nvSpPr>
        <xdr:cNvPr id="401" name="【市民会館】&#10;有形固定資産減価償却率最小値テキスト"/>
        <xdr:cNvSpPr txBox="1"/>
      </xdr:nvSpPr>
      <xdr:spPr>
        <a:xfrm>
          <a:off x="4673600" y="1861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95794</xdr:rowOff>
    </xdr:from>
    <xdr:to>
      <xdr:col>24</xdr:col>
      <xdr:colOff>152400</xdr:colOff>
      <xdr:row>108</xdr:row>
      <xdr:rowOff>95794</xdr:rowOff>
    </xdr:to>
    <xdr:cxnSp macro="">
      <xdr:nvCxnSpPr>
        <xdr:cNvPr id="402" name="直線コネクタ 401"/>
        <xdr:cNvCxnSpPr/>
      </xdr:nvCxnSpPr>
      <xdr:spPr>
        <a:xfrm>
          <a:off x="4546600" y="1861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xdr:rowOff>
    </xdr:from>
    <xdr:ext cx="340478" cy="259045"/>
    <xdr:sp macro="" textlink="">
      <xdr:nvSpPr>
        <xdr:cNvPr id="403" name="【市民会館】&#10;有形固定資産減価償却率最大値テキスト"/>
        <xdr:cNvSpPr txBox="1"/>
      </xdr:nvSpPr>
      <xdr:spPr>
        <a:xfrm>
          <a:off x="4673600" y="1697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53339</xdr:rowOff>
    </xdr:from>
    <xdr:to>
      <xdr:col>24</xdr:col>
      <xdr:colOff>152400</xdr:colOff>
      <xdr:row>100</xdr:row>
      <xdr:rowOff>53339</xdr:rowOff>
    </xdr:to>
    <xdr:cxnSp macro="">
      <xdr:nvCxnSpPr>
        <xdr:cNvPr id="404" name="直線コネクタ 403"/>
        <xdr:cNvCxnSpPr/>
      </xdr:nvCxnSpPr>
      <xdr:spPr>
        <a:xfrm>
          <a:off x="4546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123389</xdr:rowOff>
    </xdr:from>
    <xdr:ext cx="405111" cy="259045"/>
    <xdr:sp macro="" textlink="">
      <xdr:nvSpPr>
        <xdr:cNvPr id="405" name="【市民会館】&#10;有形固定資産減価償却率平均値テキスト"/>
        <xdr:cNvSpPr txBox="1"/>
      </xdr:nvSpPr>
      <xdr:spPr>
        <a:xfrm>
          <a:off x="4673600" y="177827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100512</xdr:rowOff>
    </xdr:from>
    <xdr:to>
      <xdr:col>24</xdr:col>
      <xdr:colOff>114300</xdr:colOff>
      <xdr:row>105</xdr:row>
      <xdr:rowOff>30662</xdr:rowOff>
    </xdr:to>
    <xdr:sp macro="" textlink="">
      <xdr:nvSpPr>
        <xdr:cNvPr id="406" name="フローチャート: 判断 405"/>
        <xdr:cNvSpPr/>
      </xdr:nvSpPr>
      <xdr:spPr>
        <a:xfrm>
          <a:off x="45847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111942</xdr:rowOff>
    </xdr:from>
    <xdr:to>
      <xdr:col>20</xdr:col>
      <xdr:colOff>38100</xdr:colOff>
      <xdr:row>105</xdr:row>
      <xdr:rowOff>42092</xdr:rowOff>
    </xdr:to>
    <xdr:sp macro="" textlink="">
      <xdr:nvSpPr>
        <xdr:cNvPr id="407" name="フローチャート: 判断 406"/>
        <xdr:cNvSpPr/>
      </xdr:nvSpPr>
      <xdr:spPr>
        <a:xfrm>
          <a:off x="3746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58057</xdr:rowOff>
    </xdr:from>
    <xdr:to>
      <xdr:col>15</xdr:col>
      <xdr:colOff>101600</xdr:colOff>
      <xdr:row>104</xdr:row>
      <xdr:rowOff>159657</xdr:rowOff>
    </xdr:to>
    <xdr:sp macro="" textlink="">
      <xdr:nvSpPr>
        <xdr:cNvPr id="408" name="フローチャート: 判断 407"/>
        <xdr:cNvSpPr/>
      </xdr:nvSpPr>
      <xdr:spPr>
        <a:xfrm>
          <a:off x="2857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67855</xdr:rowOff>
    </xdr:from>
    <xdr:to>
      <xdr:col>10</xdr:col>
      <xdr:colOff>165100</xdr:colOff>
      <xdr:row>104</xdr:row>
      <xdr:rowOff>169455</xdr:rowOff>
    </xdr:to>
    <xdr:sp macro="" textlink="">
      <xdr:nvSpPr>
        <xdr:cNvPr id="409" name="フローチャート: 判断 408"/>
        <xdr:cNvSpPr/>
      </xdr:nvSpPr>
      <xdr:spPr>
        <a:xfrm>
          <a:off x="1968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66221</xdr:rowOff>
    </xdr:from>
    <xdr:to>
      <xdr:col>6</xdr:col>
      <xdr:colOff>38100</xdr:colOff>
      <xdr:row>104</xdr:row>
      <xdr:rowOff>167821</xdr:rowOff>
    </xdr:to>
    <xdr:sp macro="" textlink="">
      <xdr:nvSpPr>
        <xdr:cNvPr id="410" name="フローチャート: 判断 409"/>
        <xdr:cNvSpPr/>
      </xdr:nvSpPr>
      <xdr:spPr>
        <a:xfrm>
          <a:off x="1079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9071</xdr:rowOff>
    </xdr:from>
    <xdr:to>
      <xdr:col>24</xdr:col>
      <xdr:colOff>114300</xdr:colOff>
      <xdr:row>106</xdr:row>
      <xdr:rowOff>110671</xdr:rowOff>
    </xdr:to>
    <xdr:sp macro="" textlink="">
      <xdr:nvSpPr>
        <xdr:cNvPr id="416" name="楕円 415"/>
        <xdr:cNvSpPr/>
      </xdr:nvSpPr>
      <xdr:spPr>
        <a:xfrm>
          <a:off x="4584700" y="181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158948</xdr:rowOff>
    </xdr:from>
    <xdr:ext cx="405111" cy="259045"/>
    <xdr:sp macro="" textlink="">
      <xdr:nvSpPr>
        <xdr:cNvPr id="417" name="【市民会館】&#10;有形固定資産減価償却率該当値テキスト"/>
        <xdr:cNvSpPr txBox="1"/>
      </xdr:nvSpPr>
      <xdr:spPr>
        <a:xfrm>
          <a:off x="4673600" y="1816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105411</xdr:rowOff>
    </xdr:from>
    <xdr:to>
      <xdr:col>20</xdr:col>
      <xdr:colOff>38100</xdr:colOff>
      <xdr:row>106</xdr:row>
      <xdr:rowOff>35561</xdr:rowOff>
    </xdr:to>
    <xdr:sp macro="" textlink="">
      <xdr:nvSpPr>
        <xdr:cNvPr id="418" name="楕円 417"/>
        <xdr:cNvSpPr/>
      </xdr:nvSpPr>
      <xdr:spPr>
        <a:xfrm>
          <a:off x="3746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156211</xdr:rowOff>
    </xdr:from>
    <xdr:to>
      <xdr:col>24</xdr:col>
      <xdr:colOff>63500</xdr:colOff>
      <xdr:row>106</xdr:row>
      <xdr:rowOff>59871</xdr:rowOff>
    </xdr:to>
    <xdr:cxnSp macro="">
      <xdr:nvCxnSpPr>
        <xdr:cNvPr id="419" name="直線コネクタ 418"/>
        <xdr:cNvCxnSpPr/>
      </xdr:nvCxnSpPr>
      <xdr:spPr>
        <a:xfrm>
          <a:off x="3797300" y="18158461"/>
          <a:ext cx="838200" cy="7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151130</xdr:rowOff>
    </xdr:from>
    <xdr:to>
      <xdr:col>15</xdr:col>
      <xdr:colOff>101600</xdr:colOff>
      <xdr:row>106</xdr:row>
      <xdr:rowOff>81280</xdr:rowOff>
    </xdr:to>
    <xdr:sp macro="" textlink="">
      <xdr:nvSpPr>
        <xdr:cNvPr id="420" name="楕円 419"/>
        <xdr:cNvSpPr/>
      </xdr:nvSpPr>
      <xdr:spPr>
        <a:xfrm>
          <a:off x="2857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156211</xdr:rowOff>
    </xdr:from>
    <xdr:to>
      <xdr:col>19</xdr:col>
      <xdr:colOff>177800</xdr:colOff>
      <xdr:row>106</xdr:row>
      <xdr:rowOff>30480</xdr:rowOff>
    </xdr:to>
    <xdr:cxnSp macro="">
      <xdr:nvCxnSpPr>
        <xdr:cNvPr id="421" name="直線コネクタ 420"/>
        <xdr:cNvCxnSpPr/>
      </xdr:nvCxnSpPr>
      <xdr:spPr>
        <a:xfrm flipV="1">
          <a:off x="2908300" y="181584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115207</xdr:rowOff>
    </xdr:from>
    <xdr:to>
      <xdr:col>10</xdr:col>
      <xdr:colOff>165100</xdr:colOff>
      <xdr:row>106</xdr:row>
      <xdr:rowOff>45357</xdr:rowOff>
    </xdr:to>
    <xdr:sp macro="" textlink="">
      <xdr:nvSpPr>
        <xdr:cNvPr id="422" name="楕円 421"/>
        <xdr:cNvSpPr/>
      </xdr:nvSpPr>
      <xdr:spPr>
        <a:xfrm>
          <a:off x="1968500" y="181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166007</xdr:rowOff>
    </xdr:from>
    <xdr:to>
      <xdr:col>15</xdr:col>
      <xdr:colOff>50800</xdr:colOff>
      <xdr:row>106</xdr:row>
      <xdr:rowOff>30480</xdr:rowOff>
    </xdr:to>
    <xdr:cxnSp macro="">
      <xdr:nvCxnSpPr>
        <xdr:cNvPr id="423" name="直線コネクタ 422"/>
        <xdr:cNvCxnSpPr/>
      </xdr:nvCxnSpPr>
      <xdr:spPr>
        <a:xfrm>
          <a:off x="2019300" y="1816825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79284</xdr:rowOff>
    </xdr:from>
    <xdr:to>
      <xdr:col>6</xdr:col>
      <xdr:colOff>38100</xdr:colOff>
      <xdr:row>106</xdr:row>
      <xdr:rowOff>9434</xdr:rowOff>
    </xdr:to>
    <xdr:sp macro="" textlink="">
      <xdr:nvSpPr>
        <xdr:cNvPr id="424" name="楕円 423"/>
        <xdr:cNvSpPr/>
      </xdr:nvSpPr>
      <xdr:spPr>
        <a:xfrm>
          <a:off x="1079500" y="1808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130084</xdr:rowOff>
    </xdr:from>
    <xdr:to>
      <xdr:col>10</xdr:col>
      <xdr:colOff>114300</xdr:colOff>
      <xdr:row>105</xdr:row>
      <xdr:rowOff>166007</xdr:rowOff>
    </xdr:to>
    <xdr:cxnSp macro="">
      <xdr:nvCxnSpPr>
        <xdr:cNvPr id="425" name="直線コネクタ 424"/>
        <xdr:cNvCxnSpPr/>
      </xdr:nvCxnSpPr>
      <xdr:spPr>
        <a:xfrm>
          <a:off x="1130300" y="1813233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58619</xdr:rowOff>
    </xdr:from>
    <xdr:ext cx="405111" cy="259045"/>
    <xdr:sp macro="" textlink="">
      <xdr:nvSpPr>
        <xdr:cNvPr id="426" name="n_1aveValue【市民会館】&#10;有形固定資産減価償却率"/>
        <xdr:cNvSpPr txBox="1"/>
      </xdr:nvSpPr>
      <xdr:spPr>
        <a:xfrm>
          <a:off x="3582044" y="1771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4734</xdr:rowOff>
    </xdr:from>
    <xdr:ext cx="405111" cy="259045"/>
    <xdr:sp macro="" textlink="">
      <xdr:nvSpPr>
        <xdr:cNvPr id="427" name="n_2aveValue【市民会館】&#10;有形固定資産減価償却率"/>
        <xdr:cNvSpPr txBox="1"/>
      </xdr:nvSpPr>
      <xdr:spPr>
        <a:xfrm>
          <a:off x="27057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14532</xdr:rowOff>
    </xdr:from>
    <xdr:ext cx="405111" cy="259045"/>
    <xdr:sp macro="" textlink="">
      <xdr:nvSpPr>
        <xdr:cNvPr id="428" name="n_3aveValue【市民会館】&#10;有形固定資産減価償却率"/>
        <xdr:cNvSpPr txBox="1"/>
      </xdr:nvSpPr>
      <xdr:spPr>
        <a:xfrm>
          <a:off x="1816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12898</xdr:rowOff>
    </xdr:from>
    <xdr:ext cx="405111" cy="259045"/>
    <xdr:sp macro="" textlink="">
      <xdr:nvSpPr>
        <xdr:cNvPr id="429" name="n_4aveValue【市民会館】&#10;有形固定資産減価償却率"/>
        <xdr:cNvSpPr txBox="1"/>
      </xdr:nvSpPr>
      <xdr:spPr>
        <a:xfrm>
          <a:off x="9277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26688</xdr:rowOff>
    </xdr:from>
    <xdr:ext cx="405111" cy="259045"/>
    <xdr:sp macro="" textlink="">
      <xdr:nvSpPr>
        <xdr:cNvPr id="430" name="n_1mainValue【市民会館】&#10;有形固定資産減価償却率"/>
        <xdr:cNvSpPr txBox="1"/>
      </xdr:nvSpPr>
      <xdr:spPr>
        <a:xfrm>
          <a:off x="3582044"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72407</xdr:rowOff>
    </xdr:from>
    <xdr:ext cx="405111" cy="259045"/>
    <xdr:sp macro="" textlink="">
      <xdr:nvSpPr>
        <xdr:cNvPr id="431" name="n_2mainValue【市民会館】&#10;有形固定資産減価償却率"/>
        <xdr:cNvSpPr txBox="1"/>
      </xdr:nvSpPr>
      <xdr:spPr>
        <a:xfrm>
          <a:off x="2705744" y="1824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36484</xdr:rowOff>
    </xdr:from>
    <xdr:ext cx="405111" cy="259045"/>
    <xdr:sp macro="" textlink="">
      <xdr:nvSpPr>
        <xdr:cNvPr id="432" name="n_3mainValue【市民会館】&#10;有形固定資産減価償却率"/>
        <xdr:cNvSpPr txBox="1"/>
      </xdr:nvSpPr>
      <xdr:spPr>
        <a:xfrm>
          <a:off x="1816744" y="182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561</xdr:rowOff>
    </xdr:from>
    <xdr:ext cx="405111" cy="259045"/>
    <xdr:sp macro="" textlink="">
      <xdr:nvSpPr>
        <xdr:cNvPr id="433" name="n_4mainValue【市民会館】&#10;有形固定資産減価償却率"/>
        <xdr:cNvSpPr txBox="1"/>
      </xdr:nvSpPr>
      <xdr:spPr>
        <a:xfrm>
          <a:off x="927744" y="1817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4" name="直線コネクタ 443"/>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5" name="テキスト ボックス 444"/>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6" name="直線コネクタ 445"/>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7" name="テキスト ボックス 446"/>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8" name="直線コネクタ 447"/>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9" name="テキスト ボックス 448"/>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0" name="直線コネクタ 449"/>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1" name="テキスト ボックス 450"/>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3" name="テキスト ボックス 45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11277</xdr:rowOff>
    </xdr:from>
    <xdr:to>
      <xdr:col>54</xdr:col>
      <xdr:colOff>189865</xdr:colOff>
      <xdr:row>108</xdr:row>
      <xdr:rowOff>68884</xdr:rowOff>
    </xdr:to>
    <xdr:cxnSp macro="">
      <xdr:nvCxnSpPr>
        <xdr:cNvPr id="455" name="直線コネクタ 454"/>
        <xdr:cNvCxnSpPr/>
      </xdr:nvCxnSpPr>
      <xdr:spPr>
        <a:xfrm flipV="1">
          <a:off x="10476865" y="17499177"/>
          <a:ext cx="0" cy="1086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72711</xdr:rowOff>
    </xdr:from>
    <xdr:ext cx="469744" cy="259045"/>
    <xdr:sp macro="" textlink="">
      <xdr:nvSpPr>
        <xdr:cNvPr id="456" name="【市民会館】&#10;一人当たり面積最小値テキスト"/>
        <xdr:cNvSpPr txBox="1"/>
      </xdr:nvSpPr>
      <xdr:spPr>
        <a:xfrm>
          <a:off x="10515600" y="1858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68884</xdr:rowOff>
    </xdr:from>
    <xdr:to>
      <xdr:col>55</xdr:col>
      <xdr:colOff>88900</xdr:colOff>
      <xdr:row>108</xdr:row>
      <xdr:rowOff>68884</xdr:rowOff>
    </xdr:to>
    <xdr:cxnSp macro="">
      <xdr:nvCxnSpPr>
        <xdr:cNvPr id="457" name="直線コネクタ 456"/>
        <xdr:cNvCxnSpPr/>
      </xdr:nvCxnSpPr>
      <xdr:spPr>
        <a:xfrm>
          <a:off x="10388600" y="1858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129404</xdr:rowOff>
    </xdr:from>
    <xdr:ext cx="469744" cy="259045"/>
    <xdr:sp macro="" textlink="">
      <xdr:nvSpPr>
        <xdr:cNvPr id="458" name="【市民会館】&#10;一人当たり面積最大値テキスト"/>
        <xdr:cNvSpPr txBox="1"/>
      </xdr:nvSpPr>
      <xdr:spPr>
        <a:xfrm>
          <a:off x="10515600" y="17274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11277</xdr:rowOff>
    </xdr:from>
    <xdr:to>
      <xdr:col>55</xdr:col>
      <xdr:colOff>88900</xdr:colOff>
      <xdr:row>102</xdr:row>
      <xdr:rowOff>11277</xdr:rowOff>
    </xdr:to>
    <xdr:cxnSp macro="">
      <xdr:nvCxnSpPr>
        <xdr:cNvPr id="459" name="直線コネクタ 458"/>
        <xdr:cNvCxnSpPr/>
      </xdr:nvCxnSpPr>
      <xdr:spPr>
        <a:xfrm>
          <a:off x="10388600" y="17499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120514</xdr:rowOff>
    </xdr:from>
    <xdr:ext cx="469744" cy="259045"/>
    <xdr:sp macro="" textlink="">
      <xdr:nvSpPr>
        <xdr:cNvPr id="460" name="【市民会館】&#10;一人当たり面積平均値テキスト"/>
        <xdr:cNvSpPr txBox="1"/>
      </xdr:nvSpPr>
      <xdr:spPr>
        <a:xfrm>
          <a:off x="10515600" y="182942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97637</xdr:rowOff>
    </xdr:from>
    <xdr:to>
      <xdr:col>55</xdr:col>
      <xdr:colOff>50800</xdr:colOff>
      <xdr:row>108</xdr:row>
      <xdr:rowOff>27787</xdr:rowOff>
    </xdr:to>
    <xdr:sp macro="" textlink="">
      <xdr:nvSpPr>
        <xdr:cNvPr id="461" name="フローチャート: 判断 460"/>
        <xdr:cNvSpPr/>
      </xdr:nvSpPr>
      <xdr:spPr>
        <a:xfrm>
          <a:off x="10426700" y="1844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114554</xdr:rowOff>
    </xdr:from>
    <xdr:to>
      <xdr:col>50</xdr:col>
      <xdr:colOff>165100</xdr:colOff>
      <xdr:row>108</xdr:row>
      <xdr:rowOff>44704</xdr:rowOff>
    </xdr:to>
    <xdr:sp macro="" textlink="">
      <xdr:nvSpPr>
        <xdr:cNvPr id="462" name="フローチャート: 判断 461"/>
        <xdr:cNvSpPr/>
      </xdr:nvSpPr>
      <xdr:spPr>
        <a:xfrm>
          <a:off x="9588500" y="18459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111810</xdr:rowOff>
    </xdr:from>
    <xdr:to>
      <xdr:col>46</xdr:col>
      <xdr:colOff>38100</xdr:colOff>
      <xdr:row>108</xdr:row>
      <xdr:rowOff>41960</xdr:rowOff>
    </xdr:to>
    <xdr:sp macro="" textlink="">
      <xdr:nvSpPr>
        <xdr:cNvPr id="463" name="フローチャート: 判断 462"/>
        <xdr:cNvSpPr/>
      </xdr:nvSpPr>
      <xdr:spPr>
        <a:xfrm>
          <a:off x="8699500" y="184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112268</xdr:rowOff>
    </xdr:from>
    <xdr:to>
      <xdr:col>41</xdr:col>
      <xdr:colOff>101600</xdr:colOff>
      <xdr:row>108</xdr:row>
      <xdr:rowOff>42418</xdr:rowOff>
    </xdr:to>
    <xdr:sp macro="" textlink="">
      <xdr:nvSpPr>
        <xdr:cNvPr id="464" name="フローチャート: 判断 463"/>
        <xdr:cNvSpPr/>
      </xdr:nvSpPr>
      <xdr:spPr>
        <a:xfrm>
          <a:off x="7810500" y="1845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115469</xdr:rowOff>
    </xdr:from>
    <xdr:to>
      <xdr:col>36</xdr:col>
      <xdr:colOff>165100</xdr:colOff>
      <xdr:row>108</xdr:row>
      <xdr:rowOff>45619</xdr:rowOff>
    </xdr:to>
    <xdr:sp macro="" textlink="">
      <xdr:nvSpPr>
        <xdr:cNvPr id="465" name="フローチャート: 判断 464"/>
        <xdr:cNvSpPr/>
      </xdr:nvSpPr>
      <xdr:spPr>
        <a:xfrm>
          <a:off x="6921500" y="1846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152502</xdr:rowOff>
    </xdr:from>
    <xdr:to>
      <xdr:col>55</xdr:col>
      <xdr:colOff>50800</xdr:colOff>
      <xdr:row>108</xdr:row>
      <xdr:rowOff>82652</xdr:rowOff>
    </xdr:to>
    <xdr:sp macro="" textlink="">
      <xdr:nvSpPr>
        <xdr:cNvPr id="471" name="楕円 470"/>
        <xdr:cNvSpPr/>
      </xdr:nvSpPr>
      <xdr:spPr>
        <a:xfrm>
          <a:off x="10426700" y="1849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76065</xdr:rowOff>
    </xdr:from>
    <xdr:ext cx="469744" cy="259045"/>
    <xdr:sp macro="" textlink="">
      <xdr:nvSpPr>
        <xdr:cNvPr id="472" name="【市民会館】&#10;一人当たり面積該当値テキスト"/>
        <xdr:cNvSpPr txBox="1"/>
      </xdr:nvSpPr>
      <xdr:spPr>
        <a:xfrm>
          <a:off x="10515600" y="18421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152958</xdr:rowOff>
    </xdr:from>
    <xdr:to>
      <xdr:col>50</xdr:col>
      <xdr:colOff>165100</xdr:colOff>
      <xdr:row>108</xdr:row>
      <xdr:rowOff>83108</xdr:rowOff>
    </xdr:to>
    <xdr:sp macro="" textlink="">
      <xdr:nvSpPr>
        <xdr:cNvPr id="473" name="楕円 472"/>
        <xdr:cNvSpPr/>
      </xdr:nvSpPr>
      <xdr:spPr>
        <a:xfrm>
          <a:off x="9588500" y="184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31852</xdr:rowOff>
    </xdr:from>
    <xdr:to>
      <xdr:col>55</xdr:col>
      <xdr:colOff>0</xdr:colOff>
      <xdr:row>108</xdr:row>
      <xdr:rowOff>32308</xdr:rowOff>
    </xdr:to>
    <xdr:cxnSp macro="">
      <xdr:nvCxnSpPr>
        <xdr:cNvPr id="474" name="直線コネクタ 473"/>
        <xdr:cNvCxnSpPr/>
      </xdr:nvCxnSpPr>
      <xdr:spPr>
        <a:xfrm flipV="1">
          <a:off x="9639300" y="18548452"/>
          <a:ext cx="8382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153873</xdr:rowOff>
    </xdr:from>
    <xdr:to>
      <xdr:col>46</xdr:col>
      <xdr:colOff>38100</xdr:colOff>
      <xdr:row>108</xdr:row>
      <xdr:rowOff>84023</xdr:rowOff>
    </xdr:to>
    <xdr:sp macro="" textlink="">
      <xdr:nvSpPr>
        <xdr:cNvPr id="475" name="楕円 474"/>
        <xdr:cNvSpPr/>
      </xdr:nvSpPr>
      <xdr:spPr>
        <a:xfrm>
          <a:off x="8699500" y="1849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32308</xdr:rowOff>
    </xdr:from>
    <xdr:to>
      <xdr:col>50</xdr:col>
      <xdr:colOff>114300</xdr:colOff>
      <xdr:row>108</xdr:row>
      <xdr:rowOff>33223</xdr:rowOff>
    </xdr:to>
    <xdr:cxnSp macro="">
      <xdr:nvCxnSpPr>
        <xdr:cNvPr id="476" name="直線コネクタ 475"/>
        <xdr:cNvCxnSpPr/>
      </xdr:nvCxnSpPr>
      <xdr:spPr>
        <a:xfrm flipV="1">
          <a:off x="8750300" y="18548908"/>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154787</xdr:rowOff>
    </xdr:from>
    <xdr:to>
      <xdr:col>41</xdr:col>
      <xdr:colOff>101600</xdr:colOff>
      <xdr:row>108</xdr:row>
      <xdr:rowOff>84937</xdr:rowOff>
    </xdr:to>
    <xdr:sp macro="" textlink="">
      <xdr:nvSpPr>
        <xdr:cNvPr id="477" name="楕円 476"/>
        <xdr:cNvSpPr/>
      </xdr:nvSpPr>
      <xdr:spPr>
        <a:xfrm>
          <a:off x="7810500" y="1849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33223</xdr:rowOff>
    </xdr:from>
    <xdr:to>
      <xdr:col>45</xdr:col>
      <xdr:colOff>177800</xdr:colOff>
      <xdr:row>108</xdr:row>
      <xdr:rowOff>34137</xdr:rowOff>
    </xdr:to>
    <xdr:cxnSp macro="">
      <xdr:nvCxnSpPr>
        <xdr:cNvPr id="478" name="直線コネクタ 477"/>
        <xdr:cNvCxnSpPr/>
      </xdr:nvCxnSpPr>
      <xdr:spPr>
        <a:xfrm flipV="1">
          <a:off x="7861300" y="18549823"/>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155245</xdr:rowOff>
    </xdr:from>
    <xdr:to>
      <xdr:col>36</xdr:col>
      <xdr:colOff>165100</xdr:colOff>
      <xdr:row>108</xdr:row>
      <xdr:rowOff>85395</xdr:rowOff>
    </xdr:to>
    <xdr:sp macro="" textlink="">
      <xdr:nvSpPr>
        <xdr:cNvPr id="479" name="楕円 478"/>
        <xdr:cNvSpPr/>
      </xdr:nvSpPr>
      <xdr:spPr>
        <a:xfrm>
          <a:off x="6921500" y="1850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34137</xdr:rowOff>
    </xdr:from>
    <xdr:to>
      <xdr:col>41</xdr:col>
      <xdr:colOff>50800</xdr:colOff>
      <xdr:row>108</xdr:row>
      <xdr:rowOff>34595</xdr:rowOff>
    </xdr:to>
    <xdr:cxnSp macro="">
      <xdr:nvCxnSpPr>
        <xdr:cNvPr id="480" name="直線コネクタ 479"/>
        <xdr:cNvCxnSpPr/>
      </xdr:nvCxnSpPr>
      <xdr:spPr>
        <a:xfrm flipV="1">
          <a:off x="6972300" y="18550737"/>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61231</xdr:rowOff>
    </xdr:from>
    <xdr:ext cx="469744" cy="259045"/>
    <xdr:sp macro="" textlink="">
      <xdr:nvSpPr>
        <xdr:cNvPr id="481" name="n_1aveValue【市民会館】&#10;一人当たり面積"/>
        <xdr:cNvSpPr txBox="1"/>
      </xdr:nvSpPr>
      <xdr:spPr>
        <a:xfrm>
          <a:off x="9391727" y="18234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58487</xdr:rowOff>
    </xdr:from>
    <xdr:ext cx="469744" cy="259045"/>
    <xdr:sp macro="" textlink="">
      <xdr:nvSpPr>
        <xdr:cNvPr id="482" name="n_2aveValue【市民会館】&#10;一人当たり面積"/>
        <xdr:cNvSpPr txBox="1"/>
      </xdr:nvSpPr>
      <xdr:spPr>
        <a:xfrm>
          <a:off x="8515427" y="18232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58945</xdr:rowOff>
    </xdr:from>
    <xdr:ext cx="469744" cy="259045"/>
    <xdr:sp macro="" textlink="">
      <xdr:nvSpPr>
        <xdr:cNvPr id="483" name="n_3aveValue【市民会館】&#10;一人当たり面積"/>
        <xdr:cNvSpPr txBox="1"/>
      </xdr:nvSpPr>
      <xdr:spPr>
        <a:xfrm>
          <a:off x="7626427" y="1823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62146</xdr:rowOff>
    </xdr:from>
    <xdr:ext cx="469744" cy="259045"/>
    <xdr:sp macro="" textlink="">
      <xdr:nvSpPr>
        <xdr:cNvPr id="484" name="n_4aveValue【市民会館】&#10;一人当たり面積"/>
        <xdr:cNvSpPr txBox="1"/>
      </xdr:nvSpPr>
      <xdr:spPr>
        <a:xfrm>
          <a:off x="6737427" y="18235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74235</xdr:rowOff>
    </xdr:from>
    <xdr:ext cx="469744" cy="259045"/>
    <xdr:sp macro="" textlink="">
      <xdr:nvSpPr>
        <xdr:cNvPr id="485" name="n_1mainValue【市民会館】&#10;一人当たり面積"/>
        <xdr:cNvSpPr txBox="1"/>
      </xdr:nvSpPr>
      <xdr:spPr>
        <a:xfrm>
          <a:off x="9391727" y="18590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75150</xdr:rowOff>
    </xdr:from>
    <xdr:ext cx="469744" cy="259045"/>
    <xdr:sp macro="" textlink="">
      <xdr:nvSpPr>
        <xdr:cNvPr id="486" name="n_2mainValue【市民会館】&#10;一人当たり面積"/>
        <xdr:cNvSpPr txBox="1"/>
      </xdr:nvSpPr>
      <xdr:spPr>
        <a:xfrm>
          <a:off x="8515427" y="18591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76064</xdr:rowOff>
    </xdr:from>
    <xdr:ext cx="469744" cy="259045"/>
    <xdr:sp macro="" textlink="">
      <xdr:nvSpPr>
        <xdr:cNvPr id="487" name="n_3mainValue【市民会館】&#10;一人当たり面積"/>
        <xdr:cNvSpPr txBox="1"/>
      </xdr:nvSpPr>
      <xdr:spPr>
        <a:xfrm>
          <a:off x="7626427" y="1859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76522</xdr:rowOff>
    </xdr:from>
    <xdr:ext cx="469744" cy="259045"/>
    <xdr:sp macro="" textlink="">
      <xdr:nvSpPr>
        <xdr:cNvPr id="488" name="n_4mainValue【市民会館】&#10;一人当たり面積"/>
        <xdr:cNvSpPr txBox="1"/>
      </xdr:nvSpPr>
      <xdr:spPr>
        <a:xfrm>
          <a:off x="6737427" y="18593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0" name="直線コネクタ 49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1" name="テキスト ボックス 500"/>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2" name="直線コネクタ 50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3" name="テキスト ボックス 50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4" name="直線コネクタ 50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5" name="テキスト ボックス 50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6" name="直線コネクタ 50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7" name="テキスト ボックス 50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8" name="直線コネクタ 50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9" name="テキスト ボックス 50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0" name="直線コネクタ 50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1" name="テキスト ボックス 510"/>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37011</xdr:rowOff>
    </xdr:from>
    <xdr:to>
      <xdr:col>85</xdr:col>
      <xdr:colOff>126364</xdr:colOff>
      <xdr:row>42</xdr:row>
      <xdr:rowOff>14151</xdr:rowOff>
    </xdr:to>
    <xdr:cxnSp macro="">
      <xdr:nvCxnSpPr>
        <xdr:cNvPr id="514" name="直線コネクタ 513"/>
        <xdr:cNvCxnSpPr/>
      </xdr:nvCxnSpPr>
      <xdr:spPr>
        <a:xfrm flipV="1">
          <a:off x="16318864" y="5866311"/>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17978</xdr:rowOff>
    </xdr:from>
    <xdr:ext cx="405111" cy="259045"/>
    <xdr:sp macro="" textlink="">
      <xdr:nvSpPr>
        <xdr:cNvPr id="515" name="【一般廃棄物処理施設】&#10;有形固定資産減価償却率最小値テキスト"/>
        <xdr:cNvSpPr txBox="1"/>
      </xdr:nvSpPr>
      <xdr:spPr>
        <a:xfrm>
          <a:off x="16357600" y="7218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14151</xdr:rowOff>
    </xdr:from>
    <xdr:to>
      <xdr:col>86</xdr:col>
      <xdr:colOff>25400</xdr:colOff>
      <xdr:row>42</xdr:row>
      <xdr:rowOff>14151</xdr:rowOff>
    </xdr:to>
    <xdr:cxnSp macro="">
      <xdr:nvCxnSpPr>
        <xdr:cNvPr id="516" name="直線コネクタ 515"/>
        <xdr:cNvCxnSpPr/>
      </xdr:nvCxnSpPr>
      <xdr:spPr>
        <a:xfrm>
          <a:off x="16230600" y="721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155138</xdr:rowOff>
    </xdr:from>
    <xdr:ext cx="405111" cy="259045"/>
    <xdr:sp macro="" textlink="">
      <xdr:nvSpPr>
        <xdr:cNvPr id="517" name="【一般廃棄物処理施設】&#10;有形固定資産減価償却率最大値テキスト"/>
        <xdr:cNvSpPr txBox="1"/>
      </xdr:nvSpPr>
      <xdr:spPr>
        <a:xfrm>
          <a:off x="16357600" y="5641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37011</xdr:rowOff>
    </xdr:from>
    <xdr:to>
      <xdr:col>86</xdr:col>
      <xdr:colOff>25400</xdr:colOff>
      <xdr:row>34</xdr:row>
      <xdr:rowOff>37011</xdr:rowOff>
    </xdr:to>
    <xdr:cxnSp macro="">
      <xdr:nvCxnSpPr>
        <xdr:cNvPr id="518" name="直線コネクタ 517"/>
        <xdr:cNvCxnSpPr/>
      </xdr:nvCxnSpPr>
      <xdr:spPr>
        <a:xfrm>
          <a:off x="16230600" y="5866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67508</xdr:rowOff>
    </xdr:from>
    <xdr:ext cx="405111" cy="259045"/>
    <xdr:sp macro="" textlink="">
      <xdr:nvSpPr>
        <xdr:cNvPr id="519" name="【一般廃棄物処理施設】&#10;有形固定資産減価償却率平均値テキスト"/>
        <xdr:cNvSpPr txBox="1"/>
      </xdr:nvSpPr>
      <xdr:spPr>
        <a:xfrm>
          <a:off x="16357600" y="65826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89081</xdr:rowOff>
    </xdr:from>
    <xdr:to>
      <xdr:col>85</xdr:col>
      <xdr:colOff>177800</xdr:colOff>
      <xdr:row>39</xdr:row>
      <xdr:rowOff>19231</xdr:rowOff>
    </xdr:to>
    <xdr:sp macro="" textlink="">
      <xdr:nvSpPr>
        <xdr:cNvPr id="520" name="フローチャート: 判断 519"/>
        <xdr:cNvSpPr/>
      </xdr:nvSpPr>
      <xdr:spPr>
        <a:xfrm>
          <a:off x="16268700" y="660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138067</xdr:rowOff>
    </xdr:from>
    <xdr:to>
      <xdr:col>81</xdr:col>
      <xdr:colOff>101600</xdr:colOff>
      <xdr:row>38</xdr:row>
      <xdr:rowOff>68218</xdr:rowOff>
    </xdr:to>
    <xdr:sp macro="" textlink="">
      <xdr:nvSpPr>
        <xdr:cNvPr id="521" name="フローチャート: 判断 520"/>
        <xdr:cNvSpPr/>
      </xdr:nvSpPr>
      <xdr:spPr>
        <a:xfrm>
          <a:off x="15430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142966</xdr:rowOff>
    </xdr:from>
    <xdr:to>
      <xdr:col>76</xdr:col>
      <xdr:colOff>165100</xdr:colOff>
      <xdr:row>38</xdr:row>
      <xdr:rowOff>73116</xdr:rowOff>
    </xdr:to>
    <xdr:sp macro="" textlink="">
      <xdr:nvSpPr>
        <xdr:cNvPr id="522" name="フローチャート: 判断 521"/>
        <xdr:cNvSpPr/>
      </xdr:nvSpPr>
      <xdr:spPr>
        <a:xfrm>
          <a:off x="145415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138067</xdr:rowOff>
    </xdr:from>
    <xdr:to>
      <xdr:col>72</xdr:col>
      <xdr:colOff>38100</xdr:colOff>
      <xdr:row>38</xdr:row>
      <xdr:rowOff>68218</xdr:rowOff>
    </xdr:to>
    <xdr:sp macro="" textlink="">
      <xdr:nvSpPr>
        <xdr:cNvPr id="523" name="フローチャート: 判断 522"/>
        <xdr:cNvSpPr/>
      </xdr:nvSpPr>
      <xdr:spPr>
        <a:xfrm>
          <a:off x="13652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77651</xdr:rowOff>
    </xdr:from>
    <xdr:to>
      <xdr:col>67</xdr:col>
      <xdr:colOff>101600</xdr:colOff>
      <xdr:row>38</xdr:row>
      <xdr:rowOff>7801</xdr:rowOff>
    </xdr:to>
    <xdr:sp macro="" textlink="">
      <xdr:nvSpPr>
        <xdr:cNvPr id="524" name="フローチャート: 判断 523"/>
        <xdr:cNvSpPr/>
      </xdr:nvSpPr>
      <xdr:spPr>
        <a:xfrm>
          <a:off x="12763500" y="642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31931</xdr:rowOff>
    </xdr:from>
    <xdr:to>
      <xdr:col>85</xdr:col>
      <xdr:colOff>177800</xdr:colOff>
      <xdr:row>38</xdr:row>
      <xdr:rowOff>133531</xdr:rowOff>
    </xdr:to>
    <xdr:sp macro="" textlink="">
      <xdr:nvSpPr>
        <xdr:cNvPr id="530" name="楕円 529"/>
        <xdr:cNvSpPr/>
      </xdr:nvSpPr>
      <xdr:spPr>
        <a:xfrm>
          <a:off x="16268700" y="654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54808</xdr:rowOff>
    </xdr:from>
    <xdr:ext cx="405111" cy="259045"/>
    <xdr:sp macro="" textlink="">
      <xdr:nvSpPr>
        <xdr:cNvPr id="531" name="【一般廃棄物処理施設】&#10;有形固定資産減価償却率該当値テキスト"/>
        <xdr:cNvSpPr txBox="1"/>
      </xdr:nvSpPr>
      <xdr:spPr>
        <a:xfrm>
          <a:off x="16357600" y="6398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4173</xdr:rowOff>
    </xdr:from>
    <xdr:to>
      <xdr:col>81</xdr:col>
      <xdr:colOff>101600</xdr:colOff>
      <xdr:row>38</xdr:row>
      <xdr:rowOff>105773</xdr:rowOff>
    </xdr:to>
    <xdr:sp macro="" textlink="">
      <xdr:nvSpPr>
        <xdr:cNvPr id="532" name="楕円 531"/>
        <xdr:cNvSpPr/>
      </xdr:nvSpPr>
      <xdr:spPr>
        <a:xfrm>
          <a:off x="15430500" y="651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54973</xdr:rowOff>
    </xdr:from>
    <xdr:to>
      <xdr:col>85</xdr:col>
      <xdr:colOff>127000</xdr:colOff>
      <xdr:row>38</xdr:row>
      <xdr:rowOff>82731</xdr:rowOff>
    </xdr:to>
    <xdr:cxnSp macro="">
      <xdr:nvCxnSpPr>
        <xdr:cNvPr id="533" name="直線コネクタ 532"/>
        <xdr:cNvCxnSpPr/>
      </xdr:nvCxnSpPr>
      <xdr:spPr>
        <a:xfrm>
          <a:off x="15481300" y="6570073"/>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141333</xdr:rowOff>
    </xdr:from>
    <xdr:to>
      <xdr:col>76</xdr:col>
      <xdr:colOff>165100</xdr:colOff>
      <xdr:row>38</xdr:row>
      <xdr:rowOff>71482</xdr:rowOff>
    </xdr:to>
    <xdr:sp macro="" textlink="">
      <xdr:nvSpPr>
        <xdr:cNvPr id="534" name="楕円 533"/>
        <xdr:cNvSpPr/>
      </xdr:nvSpPr>
      <xdr:spPr>
        <a:xfrm>
          <a:off x="14541500" y="64849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20683</xdr:rowOff>
    </xdr:from>
    <xdr:to>
      <xdr:col>81</xdr:col>
      <xdr:colOff>50800</xdr:colOff>
      <xdr:row>38</xdr:row>
      <xdr:rowOff>54973</xdr:rowOff>
    </xdr:to>
    <xdr:cxnSp macro="">
      <xdr:nvCxnSpPr>
        <xdr:cNvPr id="535" name="直線コネクタ 534"/>
        <xdr:cNvCxnSpPr/>
      </xdr:nvCxnSpPr>
      <xdr:spPr>
        <a:xfrm>
          <a:off x="14592300" y="653578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98878</xdr:rowOff>
    </xdr:from>
    <xdr:to>
      <xdr:col>72</xdr:col>
      <xdr:colOff>38100</xdr:colOff>
      <xdr:row>38</xdr:row>
      <xdr:rowOff>29028</xdr:rowOff>
    </xdr:to>
    <xdr:sp macro="" textlink="">
      <xdr:nvSpPr>
        <xdr:cNvPr id="536" name="楕円 535"/>
        <xdr:cNvSpPr/>
      </xdr:nvSpPr>
      <xdr:spPr>
        <a:xfrm>
          <a:off x="13652500" y="64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149678</xdr:rowOff>
    </xdr:from>
    <xdr:to>
      <xdr:col>76</xdr:col>
      <xdr:colOff>114300</xdr:colOff>
      <xdr:row>38</xdr:row>
      <xdr:rowOff>20683</xdr:rowOff>
    </xdr:to>
    <xdr:cxnSp macro="">
      <xdr:nvCxnSpPr>
        <xdr:cNvPr id="537" name="直線コネクタ 536"/>
        <xdr:cNvCxnSpPr/>
      </xdr:nvCxnSpPr>
      <xdr:spPr>
        <a:xfrm>
          <a:off x="13703300" y="6493328"/>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62956</xdr:rowOff>
    </xdr:from>
    <xdr:to>
      <xdr:col>67</xdr:col>
      <xdr:colOff>101600</xdr:colOff>
      <xdr:row>37</xdr:row>
      <xdr:rowOff>164556</xdr:rowOff>
    </xdr:to>
    <xdr:sp macro="" textlink="">
      <xdr:nvSpPr>
        <xdr:cNvPr id="538" name="楕円 537"/>
        <xdr:cNvSpPr/>
      </xdr:nvSpPr>
      <xdr:spPr>
        <a:xfrm>
          <a:off x="12763500" y="640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113756</xdr:rowOff>
    </xdr:from>
    <xdr:to>
      <xdr:col>71</xdr:col>
      <xdr:colOff>177800</xdr:colOff>
      <xdr:row>37</xdr:row>
      <xdr:rowOff>149678</xdr:rowOff>
    </xdr:to>
    <xdr:cxnSp macro="">
      <xdr:nvCxnSpPr>
        <xdr:cNvPr id="539" name="直線コネクタ 538"/>
        <xdr:cNvCxnSpPr/>
      </xdr:nvCxnSpPr>
      <xdr:spPr>
        <a:xfrm>
          <a:off x="12814300" y="645740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84744</xdr:rowOff>
    </xdr:from>
    <xdr:ext cx="405111" cy="259045"/>
    <xdr:sp macro="" textlink="">
      <xdr:nvSpPr>
        <xdr:cNvPr id="540" name="n_1aveValue【一般廃棄物処理施設】&#10;有形固定資産減価償却率"/>
        <xdr:cNvSpPr txBox="1"/>
      </xdr:nvSpPr>
      <xdr:spPr>
        <a:xfrm>
          <a:off x="15266044"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64243</xdr:rowOff>
    </xdr:from>
    <xdr:ext cx="405111" cy="259045"/>
    <xdr:sp macro="" textlink="">
      <xdr:nvSpPr>
        <xdr:cNvPr id="541" name="n_2aveValue【一般廃棄物処理施設】&#10;有形固定資産減価償却率"/>
        <xdr:cNvSpPr txBox="1"/>
      </xdr:nvSpPr>
      <xdr:spPr>
        <a:xfrm>
          <a:off x="14389744" y="657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59344</xdr:rowOff>
    </xdr:from>
    <xdr:ext cx="405111" cy="259045"/>
    <xdr:sp macro="" textlink="">
      <xdr:nvSpPr>
        <xdr:cNvPr id="542" name="n_3aveValue【一般廃棄物処理施設】&#10;有形固定資産減価償却率"/>
        <xdr:cNvSpPr txBox="1"/>
      </xdr:nvSpPr>
      <xdr:spPr>
        <a:xfrm>
          <a:off x="13500744" y="657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170378</xdr:rowOff>
    </xdr:from>
    <xdr:ext cx="405111" cy="259045"/>
    <xdr:sp macro="" textlink="">
      <xdr:nvSpPr>
        <xdr:cNvPr id="543" name="n_4aveValue【一般廃棄物処理施設】&#10;有形固定資産減価償却率"/>
        <xdr:cNvSpPr txBox="1"/>
      </xdr:nvSpPr>
      <xdr:spPr>
        <a:xfrm>
          <a:off x="12611744" y="651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96900</xdr:rowOff>
    </xdr:from>
    <xdr:ext cx="405111" cy="259045"/>
    <xdr:sp macro="" textlink="">
      <xdr:nvSpPr>
        <xdr:cNvPr id="544" name="n_1mainValue【一般廃棄物処理施設】&#10;有形固定資産減価償却率"/>
        <xdr:cNvSpPr txBox="1"/>
      </xdr:nvSpPr>
      <xdr:spPr>
        <a:xfrm>
          <a:off x="15266044" y="661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88010</xdr:rowOff>
    </xdr:from>
    <xdr:ext cx="405111" cy="259045"/>
    <xdr:sp macro="" textlink="">
      <xdr:nvSpPr>
        <xdr:cNvPr id="545" name="n_2mainValue【一般廃棄物処理施設】&#10;有形固定資産減価償却率"/>
        <xdr:cNvSpPr txBox="1"/>
      </xdr:nvSpPr>
      <xdr:spPr>
        <a:xfrm>
          <a:off x="14389744" y="626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45555</xdr:rowOff>
    </xdr:from>
    <xdr:ext cx="405111" cy="259045"/>
    <xdr:sp macro="" textlink="">
      <xdr:nvSpPr>
        <xdr:cNvPr id="546" name="n_3mainValue【一般廃棄物処理施設】&#10;有形固定資産減価償却率"/>
        <xdr:cNvSpPr txBox="1"/>
      </xdr:nvSpPr>
      <xdr:spPr>
        <a:xfrm>
          <a:off x="13500744" y="621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9633</xdr:rowOff>
    </xdr:from>
    <xdr:ext cx="405111" cy="259045"/>
    <xdr:sp macro="" textlink="">
      <xdr:nvSpPr>
        <xdr:cNvPr id="547" name="n_4mainValue【一般廃棄物処理施設】&#10;有形固定資産減価償却率"/>
        <xdr:cNvSpPr txBox="1"/>
      </xdr:nvSpPr>
      <xdr:spPr>
        <a:xfrm>
          <a:off x="12611744" y="618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8" name="直線コネクタ 557"/>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59" name="テキスト ボックス 558"/>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0" name="直線コネクタ 559"/>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61" name="テキスト ボックス 560"/>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2" name="直線コネクタ 561"/>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63" name="テキスト ボックス 562"/>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4" name="直線コネクタ 563"/>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65" name="テキスト ボックス 564"/>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6" name="直線コネクタ 565"/>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67" name="テキスト ボックス 566"/>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8" name="直線コネクタ 567"/>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69" name="テキスト ボックス 568"/>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1" name="テキスト ボックス 57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85984</xdr:rowOff>
    </xdr:from>
    <xdr:to>
      <xdr:col>116</xdr:col>
      <xdr:colOff>62864</xdr:colOff>
      <xdr:row>42</xdr:row>
      <xdr:rowOff>91957</xdr:rowOff>
    </xdr:to>
    <xdr:cxnSp macro="">
      <xdr:nvCxnSpPr>
        <xdr:cNvPr id="573" name="直線コネクタ 572"/>
        <xdr:cNvCxnSpPr/>
      </xdr:nvCxnSpPr>
      <xdr:spPr>
        <a:xfrm flipV="1">
          <a:off x="22160864" y="5743834"/>
          <a:ext cx="0" cy="1549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95784</xdr:rowOff>
    </xdr:from>
    <xdr:ext cx="378565" cy="259045"/>
    <xdr:sp macro="" textlink="">
      <xdr:nvSpPr>
        <xdr:cNvPr id="574" name="【一般廃棄物処理施設】&#10;一人当たり有形固定資産（償却資産）額最小値テキスト"/>
        <xdr:cNvSpPr txBox="1"/>
      </xdr:nvSpPr>
      <xdr:spPr>
        <a:xfrm>
          <a:off x="22199600" y="7296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91957</xdr:rowOff>
    </xdr:from>
    <xdr:to>
      <xdr:col>116</xdr:col>
      <xdr:colOff>152400</xdr:colOff>
      <xdr:row>42</xdr:row>
      <xdr:rowOff>91957</xdr:rowOff>
    </xdr:to>
    <xdr:cxnSp macro="">
      <xdr:nvCxnSpPr>
        <xdr:cNvPr id="575" name="直線コネクタ 574"/>
        <xdr:cNvCxnSpPr/>
      </xdr:nvCxnSpPr>
      <xdr:spPr>
        <a:xfrm>
          <a:off x="22072600" y="7292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32661</xdr:rowOff>
    </xdr:from>
    <xdr:ext cx="599010" cy="259045"/>
    <xdr:sp macro="" textlink="">
      <xdr:nvSpPr>
        <xdr:cNvPr id="576" name="【一般廃棄物処理施設】&#10;一人当たり有形固定資産（償却資産）額最大値テキスト"/>
        <xdr:cNvSpPr txBox="1"/>
      </xdr:nvSpPr>
      <xdr:spPr>
        <a:xfrm>
          <a:off x="22199600" y="5519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85984</xdr:rowOff>
    </xdr:from>
    <xdr:to>
      <xdr:col>116</xdr:col>
      <xdr:colOff>152400</xdr:colOff>
      <xdr:row>33</xdr:row>
      <xdr:rowOff>85984</xdr:rowOff>
    </xdr:to>
    <xdr:cxnSp macro="">
      <xdr:nvCxnSpPr>
        <xdr:cNvPr id="577" name="直線コネクタ 576"/>
        <xdr:cNvCxnSpPr/>
      </xdr:nvCxnSpPr>
      <xdr:spPr>
        <a:xfrm>
          <a:off x="22072600" y="574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85552</xdr:rowOff>
    </xdr:from>
    <xdr:ext cx="534377" cy="259045"/>
    <xdr:sp macro="" textlink="">
      <xdr:nvSpPr>
        <xdr:cNvPr id="578" name="【一般廃棄物処理施設】&#10;一人当たり有形固定資産（償却資産）額平均値テキスト"/>
        <xdr:cNvSpPr txBox="1"/>
      </xdr:nvSpPr>
      <xdr:spPr>
        <a:xfrm>
          <a:off x="22199600" y="6772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62675</xdr:rowOff>
    </xdr:from>
    <xdr:to>
      <xdr:col>116</xdr:col>
      <xdr:colOff>114300</xdr:colOff>
      <xdr:row>40</xdr:row>
      <xdr:rowOff>164275</xdr:rowOff>
    </xdr:to>
    <xdr:sp macro="" textlink="">
      <xdr:nvSpPr>
        <xdr:cNvPr id="579" name="フローチャート: 判断 578"/>
        <xdr:cNvSpPr/>
      </xdr:nvSpPr>
      <xdr:spPr>
        <a:xfrm>
          <a:off x="22110700" y="692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91798</xdr:rowOff>
    </xdr:from>
    <xdr:to>
      <xdr:col>112</xdr:col>
      <xdr:colOff>38100</xdr:colOff>
      <xdr:row>41</xdr:row>
      <xdr:rowOff>21948</xdr:rowOff>
    </xdr:to>
    <xdr:sp macro="" textlink="">
      <xdr:nvSpPr>
        <xdr:cNvPr id="580" name="フローチャート: 判断 579"/>
        <xdr:cNvSpPr/>
      </xdr:nvSpPr>
      <xdr:spPr>
        <a:xfrm>
          <a:off x="21272500" y="694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123978</xdr:rowOff>
    </xdr:from>
    <xdr:to>
      <xdr:col>107</xdr:col>
      <xdr:colOff>101600</xdr:colOff>
      <xdr:row>41</xdr:row>
      <xdr:rowOff>54128</xdr:rowOff>
    </xdr:to>
    <xdr:sp macro="" textlink="">
      <xdr:nvSpPr>
        <xdr:cNvPr id="581" name="フローチャート: 判断 580"/>
        <xdr:cNvSpPr/>
      </xdr:nvSpPr>
      <xdr:spPr>
        <a:xfrm>
          <a:off x="20383500" y="698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139605</xdr:rowOff>
    </xdr:from>
    <xdr:to>
      <xdr:col>102</xdr:col>
      <xdr:colOff>165100</xdr:colOff>
      <xdr:row>41</xdr:row>
      <xdr:rowOff>69755</xdr:rowOff>
    </xdr:to>
    <xdr:sp macro="" textlink="">
      <xdr:nvSpPr>
        <xdr:cNvPr id="582" name="フローチャート: 判断 581"/>
        <xdr:cNvSpPr/>
      </xdr:nvSpPr>
      <xdr:spPr>
        <a:xfrm>
          <a:off x="19494500" y="699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114016</xdr:rowOff>
    </xdr:from>
    <xdr:to>
      <xdr:col>98</xdr:col>
      <xdr:colOff>38100</xdr:colOff>
      <xdr:row>41</xdr:row>
      <xdr:rowOff>44166</xdr:rowOff>
    </xdr:to>
    <xdr:sp macro="" textlink="">
      <xdr:nvSpPr>
        <xdr:cNvPr id="583" name="フローチャート: 判断 582"/>
        <xdr:cNvSpPr/>
      </xdr:nvSpPr>
      <xdr:spPr>
        <a:xfrm>
          <a:off x="18605500" y="697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112353</xdr:rowOff>
    </xdr:from>
    <xdr:to>
      <xdr:col>116</xdr:col>
      <xdr:colOff>114300</xdr:colOff>
      <xdr:row>41</xdr:row>
      <xdr:rowOff>42503</xdr:rowOff>
    </xdr:to>
    <xdr:sp macro="" textlink="">
      <xdr:nvSpPr>
        <xdr:cNvPr id="589" name="楕円 588"/>
        <xdr:cNvSpPr/>
      </xdr:nvSpPr>
      <xdr:spPr>
        <a:xfrm>
          <a:off x="22110700" y="697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90780</xdr:rowOff>
    </xdr:from>
    <xdr:ext cx="534377" cy="259045"/>
    <xdr:sp macro="" textlink="">
      <xdr:nvSpPr>
        <xdr:cNvPr id="590" name="【一般廃棄物処理施設】&#10;一人当たり有形固定資産（償却資産）額該当値テキスト"/>
        <xdr:cNvSpPr txBox="1"/>
      </xdr:nvSpPr>
      <xdr:spPr>
        <a:xfrm>
          <a:off x="22199600" y="694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122457</xdr:rowOff>
    </xdr:from>
    <xdr:to>
      <xdr:col>112</xdr:col>
      <xdr:colOff>38100</xdr:colOff>
      <xdr:row>41</xdr:row>
      <xdr:rowOff>52607</xdr:rowOff>
    </xdr:to>
    <xdr:sp macro="" textlink="">
      <xdr:nvSpPr>
        <xdr:cNvPr id="591" name="楕円 590"/>
        <xdr:cNvSpPr/>
      </xdr:nvSpPr>
      <xdr:spPr>
        <a:xfrm>
          <a:off x="21272500" y="698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163153</xdr:rowOff>
    </xdr:from>
    <xdr:to>
      <xdr:col>116</xdr:col>
      <xdr:colOff>63500</xdr:colOff>
      <xdr:row>41</xdr:row>
      <xdr:rowOff>1807</xdr:rowOff>
    </xdr:to>
    <xdr:cxnSp macro="">
      <xdr:nvCxnSpPr>
        <xdr:cNvPr id="592" name="直線コネクタ 591"/>
        <xdr:cNvCxnSpPr/>
      </xdr:nvCxnSpPr>
      <xdr:spPr>
        <a:xfrm flipV="1">
          <a:off x="21323300" y="7021153"/>
          <a:ext cx="838200" cy="1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129841</xdr:rowOff>
    </xdr:from>
    <xdr:to>
      <xdr:col>107</xdr:col>
      <xdr:colOff>101600</xdr:colOff>
      <xdr:row>41</xdr:row>
      <xdr:rowOff>59991</xdr:rowOff>
    </xdr:to>
    <xdr:sp macro="" textlink="">
      <xdr:nvSpPr>
        <xdr:cNvPr id="593" name="楕円 592"/>
        <xdr:cNvSpPr/>
      </xdr:nvSpPr>
      <xdr:spPr>
        <a:xfrm>
          <a:off x="20383500" y="698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1807</xdr:rowOff>
    </xdr:from>
    <xdr:to>
      <xdr:col>111</xdr:col>
      <xdr:colOff>177800</xdr:colOff>
      <xdr:row>41</xdr:row>
      <xdr:rowOff>9191</xdr:rowOff>
    </xdr:to>
    <xdr:cxnSp macro="">
      <xdr:nvCxnSpPr>
        <xdr:cNvPr id="594" name="直線コネクタ 593"/>
        <xdr:cNvCxnSpPr/>
      </xdr:nvCxnSpPr>
      <xdr:spPr>
        <a:xfrm flipV="1">
          <a:off x="20434300" y="7031257"/>
          <a:ext cx="889000" cy="7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133626</xdr:rowOff>
    </xdr:from>
    <xdr:to>
      <xdr:col>102</xdr:col>
      <xdr:colOff>165100</xdr:colOff>
      <xdr:row>41</xdr:row>
      <xdr:rowOff>63776</xdr:rowOff>
    </xdr:to>
    <xdr:sp macro="" textlink="">
      <xdr:nvSpPr>
        <xdr:cNvPr id="595" name="楕円 594"/>
        <xdr:cNvSpPr/>
      </xdr:nvSpPr>
      <xdr:spPr>
        <a:xfrm>
          <a:off x="19494500" y="699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9191</xdr:rowOff>
    </xdr:from>
    <xdr:to>
      <xdr:col>107</xdr:col>
      <xdr:colOff>50800</xdr:colOff>
      <xdr:row>41</xdr:row>
      <xdr:rowOff>12976</xdr:rowOff>
    </xdr:to>
    <xdr:cxnSp macro="">
      <xdr:nvCxnSpPr>
        <xdr:cNvPr id="596" name="直線コネクタ 595"/>
        <xdr:cNvCxnSpPr/>
      </xdr:nvCxnSpPr>
      <xdr:spPr>
        <a:xfrm flipV="1">
          <a:off x="19545300" y="7038641"/>
          <a:ext cx="889000" cy="3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137982</xdr:rowOff>
    </xdr:from>
    <xdr:to>
      <xdr:col>98</xdr:col>
      <xdr:colOff>38100</xdr:colOff>
      <xdr:row>41</xdr:row>
      <xdr:rowOff>68132</xdr:rowOff>
    </xdr:to>
    <xdr:sp macro="" textlink="">
      <xdr:nvSpPr>
        <xdr:cNvPr id="597" name="楕円 596"/>
        <xdr:cNvSpPr/>
      </xdr:nvSpPr>
      <xdr:spPr>
        <a:xfrm>
          <a:off x="18605500" y="699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12976</xdr:rowOff>
    </xdr:from>
    <xdr:to>
      <xdr:col>102</xdr:col>
      <xdr:colOff>114300</xdr:colOff>
      <xdr:row>41</xdr:row>
      <xdr:rowOff>17332</xdr:rowOff>
    </xdr:to>
    <xdr:cxnSp macro="">
      <xdr:nvCxnSpPr>
        <xdr:cNvPr id="598" name="直線コネクタ 597"/>
        <xdr:cNvCxnSpPr/>
      </xdr:nvCxnSpPr>
      <xdr:spPr>
        <a:xfrm flipV="1">
          <a:off x="18656300" y="7042426"/>
          <a:ext cx="889000" cy="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38475</xdr:rowOff>
    </xdr:from>
    <xdr:ext cx="534377" cy="259045"/>
    <xdr:sp macro="" textlink="">
      <xdr:nvSpPr>
        <xdr:cNvPr id="599" name="n_1aveValue【一般廃棄物処理施設】&#10;一人当たり有形固定資産（償却資産）額"/>
        <xdr:cNvSpPr txBox="1"/>
      </xdr:nvSpPr>
      <xdr:spPr>
        <a:xfrm>
          <a:off x="21043411" y="672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70655</xdr:rowOff>
    </xdr:from>
    <xdr:ext cx="534377" cy="259045"/>
    <xdr:sp macro="" textlink="">
      <xdr:nvSpPr>
        <xdr:cNvPr id="600" name="n_2aveValue【一般廃棄物処理施設】&#10;一人当たり有形固定資産（償却資産）額"/>
        <xdr:cNvSpPr txBox="1"/>
      </xdr:nvSpPr>
      <xdr:spPr>
        <a:xfrm>
          <a:off x="20167111" y="675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60882</xdr:rowOff>
    </xdr:from>
    <xdr:ext cx="534377" cy="259045"/>
    <xdr:sp macro="" textlink="">
      <xdr:nvSpPr>
        <xdr:cNvPr id="601" name="n_3aveValue【一般廃棄物処理施設】&#10;一人当たり有形固定資産（償却資産）額"/>
        <xdr:cNvSpPr txBox="1"/>
      </xdr:nvSpPr>
      <xdr:spPr>
        <a:xfrm>
          <a:off x="19278111" y="709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60693</xdr:rowOff>
    </xdr:from>
    <xdr:ext cx="534377" cy="259045"/>
    <xdr:sp macro="" textlink="">
      <xdr:nvSpPr>
        <xdr:cNvPr id="602" name="n_4aveValue【一般廃棄物処理施設】&#10;一人当たり有形固定資産（償却資産）額"/>
        <xdr:cNvSpPr txBox="1"/>
      </xdr:nvSpPr>
      <xdr:spPr>
        <a:xfrm>
          <a:off x="18389111" y="674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43734</xdr:rowOff>
    </xdr:from>
    <xdr:ext cx="534377" cy="259045"/>
    <xdr:sp macro="" textlink="">
      <xdr:nvSpPr>
        <xdr:cNvPr id="603" name="n_1mainValue【一般廃棄物処理施設】&#10;一人当たり有形固定資産（償却資産）額"/>
        <xdr:cNvSpPr txBox="1"/>
      </xdr:nvSpPr>
      <xdr:spPr>
        <a:xfrm>
          <a:off x="21043411" y="7073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51118</xdr:rowOff>
    </xdr:from>
    <xdr:ext cx="534377" cy="259045"/>
    <xdr:sp macro="" textlink="">
      <xdr:nvSpPr>
        <xdr:cNvPr id="604" name="n_2mainValue【一般廃棄物処理施設】&#10;一人当たり有形固定資産（償却資産）額"/>
        <xdr:cNvSpPr txBox="1"/>
      </xdr:nvSpPr>
      <xdr:spPr>
        <a:xfrm>
          <a:off x="20167111" y="708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80303</xdr:rowOff>
    </xdr:from>
    <xdr:ext cx="534377" cy="259045"/>
    <xdr:sp macro="" textlink="">
      <xdr:nvSpPr>
        <xdr:cNvPr id="605" name="n_3mainValue【一般廃棄物処理施設】&#10;一人当たり有形固定資産（償却資産）額"/>
        <xdr:cNvSpPr txBox="1"/>
      </xdr:nvSpPr>
      <xdr:spPr>
        <a:xfrm>
          <a:off x="19278111" y="6766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59259</xdr:rowOff>
    </xdr:from>
    <xdr:ext cx="534377" cy="259045"/>
    <xdr:sp macro="" textlink="">
      <xdr:nvSpPr>
        <xdr:cNvPr id="606" name="n_4mainValue【一般廃棄物処理施設】&#10;一人当たり有形固定資産（償却資産）額"/>
        <xdr:cNvSpPr txBox="1"/>
      </xdr:nvSpPr>
      <xdr:spPr>
        <a:xfrm>
          <a:off x="18389111" y="708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7" name="テキスト ボックス 61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8" name="直線コネクタ 61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9" name="テキスト ボックス 618"/>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0" name="直線コネクタ 61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1" name="テキスト ボックス 62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2" name="直線コネクタ 62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3" name="テキスト ボックス 62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4" name="直線コネクタ 62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5" name="テキスト ボックス 62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6" name="直線コネクタ 62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7" name="テキスト ボックス 62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8" name="直線コネクタ 62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9" name="テキスト ボックス 628"/>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0" name="直線コネクタ 6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114300</xdr:rowOff>
    </xdr:to>
    <xdr:cxnSp macro="">
      <xdr:nvCxnSpPr>
        <xdr:cNvPr id="632" name="直線コネクタ 631"/>
        <xdr:cNvCxnSpPr/>
      </xdr:nvCxnSpPr>
      <xdr:spPr>
        <a:xfrm flipV="1">
          <a:off x="16318864" y="9470572"/>
          <a:ext cx="0" cy="1445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118127</xdr:rowOff>
    </xdr:from>
    <xdr:ext cx="405111" cy="259045"/>
    <xdr:sp macro="" textlink="">
      <xdr:nvSpPr>
        <xdr:cNvPr id="633" name="【保健センター・保健所】&#10;有形固定資産減価償却率最小値テキスト"/>
        <xdr:cNvSpPr txBox="1"/>
      </xdr:nvSpPr>
      <xdr:spPr>
        <a:xfrm>
          <a:off x="16357600"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114300</xdr:rowOff>
    </xdr:from>
    <xdr:to>
      <xdr:col>86</xdr:col>
      <xdr:colOff>25400</xdr:colOff>
      <xdr:row>63</xdr:row>
      <xdr:rowOff>114300</xdr:rowOff>
    </xdr:to>
    <xdr:cxnSp macro="">
      <xdr:nvCxnSpPr>
        <xdr:cNvPr id="634" name="直線コネクタ 633"/>
        <xdr:cNvCxnSpPr/>
      </xdr:nvCxnSpPr>
      <xdr:spPr>
        <a:xfrm>
          <a:off x="162306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635" name="【保健センター・保健所】&#10;有形固定資産減価償却率最大値テキスト"/>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636" name="直線コネクタ 635"/>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81115</xdr:rowOff>
    </xdr:from>
    <xdr:ext cx="405111" cy="259045"/>
    <xdr:sp macro="" textlink="">
      <xdr:nvSpPr>
        <xdr:cNvPr id="637" name="【保健センター・保健所】&#10;有形固定資産減価償却率平均値テキスト"/>
        <xdr:cNvSpPr txBox="1"/>
      </xdr:nvSpPr>
      <xdr:spPr>
        <a:xfrm>
          <a:off x="16357600" y="101966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102688</xdr:rowOff>
    </xdr:from>
    <xdr:to>
      <xdr:col>85</xdr:col>
      <xdr:colOff>177800</xdr:colOff>
      <xdr:row>60</xdr:row>
      <xdr:rowOff>32838</xdr:rowOff>
    </xdr:to>
    <xdr:sp macro="" textlink="">
      <xdr:nvSpPr>
        <xdr:cNvPr id="638" name="フローチャート: 判断 637"/>
        <xdr:cNvSpPr/>
      </xdr:nvSpPr>
      <xdr:spPr>
        <a:xfrm>
          <a:off x="162687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91259</xdr:rowOff>
    </xdr:from>
    <xdr:to>
      <xdr:col>81</xdr:col>
      <xdr:colOff>101600</xdr:colOff>
      <xdr:row>60</xdr:row>
      <xdr:rowOff>21409</xdr:rowOff>
    </xdr:to>
    <xdr:sp macro="" textlink="">
      <xdr:nvSpPr>
        <xdr:cNvPr id="639" name="フローチャート: 判断 638"/>
        <xdr:cNvSpPr/>
      </xdr:nvSpPr>
      <xdr:spPr>
        <a:xfrm>
          <a:off x="154305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84727</xdr:rowOff>
    </xdr:from>
    <xdr:to>
      <xdr:col>76</xdr:col>
      <xdr:colOff>165100</xdr:colOff>
      <xdr:row>60</xdr:row>
      <xdr:rowOff>14877</xdr:rowOff>
    </xdr:to>
    <xdr:sp macro="" textlink="">
      <xdr:nvSpPr>
        <xdr:cNvPr id="640" name="フローチャート: 判断 639"/>
        <xdr:cNvSpPr/>
      </xdr:nvSpPr>
      <xdr:spPr>
        <a:xfrm>
          <a:off x="14541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73297</xdr:rowOff>
    </xdr:from>
    <xdr:to>
      <xdr:col>72</xdr:col>
      <xdr:colOff>38100</xdr:colOff>
      <xdr:row>60</xdr:row>
      <xdr:rowOff>3447</xdr:rowOff>
    </xdr:to>
    <xdr:sp macro="" textlink="">
      <xdr:nvSpPr>
        <xdr:cNvPr id="641" name="フローチャート: 判断 640"/>
        <xdr:cNvSpPr/>
      </xdr:nvSpPr>
      <xdr:spPr>
        <a:xfrm>
          <a:off x="136525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61867</xdr:rowOff>
    </xdr:from>
    <xdr:to>
      <xdr:col>67</xdr:col>
      <xdr:colOff>101600</xdr:colOff>
      <xdr:row>59</xdr:row>
      <xdr:rowOff>163467</xdr:rowOff>
    </xdr:to>
    <xdr:sp macro="" textlink="">
      <xdr:nvSpPr>
        <xdr:cNvPr id="642" name="フローチャート: 判断 641"/>
        <xdr:cNvSpPr/>
      </xdr:nvSpPr>
      <xdr:spPr>
        <a:xfrm>
          <a:off x="12763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61867</xdr:rowOff>
    </xdr:from>
    <xdr:to>
      <xdr:col>85</xdr:col>
      <xdr:colOff>177800</xdr:colOff>
      <xdr:row>59</xdr:row>
      <xdr:rowOff>163467</xdr:rowOff>
    </xdr:to>
    <xdr:sp macro="" textlink="">
      <xdr:nvSpPr>
        <xdr:cNvPr id="648" name="楕円 647"/>
        <xdr:cNvSpPr/>
      </xdr:nvSpPr>
      <xdr:spPr>
        <a:xfrm>
          <a:off x="16268700" y="1017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84744</xdr:rowOff>
    </xdr:from>
    <xdr:ext cx="405111" cy="259045"/>
    <xdr:sp macro="" textlink="">
      <xdr:nvSpPr>
        <xdr:cNvPr id="649" name="【保健センター・保健所】&#10;有形固定資産減価償却率該当値テキスト"/>
        <xdr:cNvSpPr txBox="1"/>
      </xdr:nvSpPr>
      <xdr:spPr>
        <a:xfrm>
          <a:off x="16357600" y="10028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21046</xdr:rowOff>
    </xdr:from>
    <xdr:to>
      <xdr:col>81</xdr:col>
      <xdr:colOff>101600</xdr:colOff>
      <xdr:row>59</xdr:row>
      <xdr:rowOff>122646</xdr:rowOff>
    </xdr:to>
    <xdr:sp macro="" textlink="">
      <xdr:nvSpPr>
        <xdr:cNvPr id="650" name="楕円 649"/>
        <xdr:cNvSpPr/>
      </xdr:nvSpPr>
      <xdr:spPr>
        <a:xfrm>
          <a:off x="15430500" y="101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71846</xdr:rowOff>
    </xdr:from>
    <xdr:to>
      <xdr:col>85</xdr:col>
      <xdr:colOff>127000</xdr:colOff>
      <xdr:row>59</xdr:row>
      <xdr:rowOff>112667</xdr:rowOff>
    </xdr:to>
    <xdr:cxnSp macro="">
      <xdr:nvCxnSpPr>
        <xdr:cNvPr id="651" name="直線コネクタ 650"/>
        <xdr:cNvCxnSpPr/>
      </xdr:nvCxnSpPr>
      <xdr:spPr>
        <a:xfrm>
          <a:off x="15481300" y="10187396"/>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156573</xdr:rowOff>
    </xdr:from>
    <xdr:to>
      <xdr:col>76</xdr:col>
      <xdr:colOff>165100</xdr:colOff>
      <xdr:row>59</xdr:row>
      <xdr:rowOff>86723</xdr:rowOff>
    </xdr:to>
    <xdr:sp macro="" textlink="">
      <xdr:nvSpPr>
        <xdr:cNvPr id="652" name="楕円 651"/>
        <xdr:cNvSpPr/>
      </xdr:nvSpPr>
      <xdr:spPr>
        <a:xfrm>
          <a:off x="14541500" y="1010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35923</xdr:rowOff>
    </xdr:from>
    <xdr:to>
      <xdr:col>81</xdr:col>
      <xdr:colOff>50800</xdr:colOff>
      <xdr:row>59</xdr:row>
      <xdr:rowOff>71846</xdr:rowOff>
    </xdr:to>
    <xdr:cxnSp macro="">
      <xdr:nvCxnSpPr>
        <xdr:cNvPr id="653" name="直線コネクタ 652"/>
        <xdr:cNvCxnSpPr/>
      </xdr:nvCxnSpPr>
      <xdr:spPr>
        <a:xfrm>
          <a:off x="14592300" y="1015147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115751</xdr:rowOff>
    </xdr:from>
    <xdr:to>
      <xdr:col>72</xdr:col>
      <xdr:colOff>38100</xdr:colOff>
      <xdr:row>59</xdr:row>
      <xdr:rowOff>45901</xdr:rowOff>
    </xdr:to>
    <xdr:sp macro="" textlink="">
      <xdr:nvSpPr>
        <xdr:cNvPr id="654" name="楕円 653"/>
        <xdr:cNvSpPr/>
      </xdr:nvSpPr>
      <xdr:spPr>
        <a:xfrm>
          <a:off x="13652500" y="1005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166551</xdr:rowOff>
    </xdr:from>
    <xdr:to>
      <xdr:col>76</xdr:col>
      <xdr:colOff>114300</xdr:colOff>
      <xdr:row>59</xdr:row>
      <xdr:rowOff>35923</xdr:rowOff>
    </xdr:to>
    <xdr:cxnSp macro="">
      <xdr:nvCxnSpPr>
        <xdr:cNvPr id="655" name="直線コネクタ 654"/>
        <xdr:cNvCxnSpPr/>
      </xdr:nvCxnSpPr>
      <xdr:spPr>
        <a:xfrm>
          <a:off x="13703300" y="10110651"/>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161472</xdr:rowOff>
    </xdr:from>
    <xdr:to>
      <xdr:col>67</xdr:col>
      <xdr:colOff>101600</xdr:colOff>
      <xdr:row>59</xdr:row>
      <xdr:rowOff>91622</xdr:rowOff>
    </xdr:to>
    <xdr:sp macro="" textlink="">
      <xdr:nvSpPr>
        <xdr:cNvPr id="656" name="楕円 655"/>
        <xdr:cNvSpPr/>
      </xdr:nvSpPr>
      <xdr:spPr>
        <a:xfrm>
          <a:off x="12763500" y="101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166551</xdr:rowOff>
    </xdr:from>
    <xdr:to>
      <xdr:col>71</xdr:col>
      <xdr:colOff>177800</xdr:colOff>
      <xdr:row>59</xdr:row>
      <xdr:rowOff>40822</xdr:rowOff>
    </xdr:to>
    <xdr:cxnSp macro="">
      <xdr:nvCxnSpPr>
        <xdr:cNvPr id="657" name="直線コネクタ 656"/>
        <xdr:cNvCxnSpPr/>
      </xdr:nvCxnSpPr>
      <xdr:spPr>
        <a:xfrm flipV="1">
          <a:off x="12814300" y="10110651"/>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12536</xdr:rowOff>
    </xdr:from>
    <xdr:ext cx="405111" cy="259045"/>
    <xdr:sp macro="" textlink="">
      <xdr:nvSpPr>
        <xdr:cNvPr id="658" name="n_1aveValue【保健センター・保健所】&#10;有形固定資産減価償却率"/>
        <xdr:cNvSpPr txBox="1"/>
      </xdr:nvSpPr>
      <xdr:spPr>
        <a:xfrm>
          <a:off x="15266044" y="1029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6004</xdr:rowOff>
    </xdr:from>
    <xdr:ext cx="405111" cy="259045"/>
    <xdr:sp macro="" textlink="">
      <xdr:nvSpPr>
        <xdr:cNvPr id="659" name="n_2aveValue【保健センター・保健所】&#10;有形固定資産減価償却率"/>
        <xdr:cNvSpPr txBox="1"/>
      </xdr:nvSpPr>
      <xdr:spPr>
        <a:xfrm>
          <a:off x="14389744" y="1029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166024</xdr:rowOff>
    </xdr:from>
    <xdr:ext cx="405111" cy="259045"/>
    <xdr:sp macro="" textlink="">
      <xdr:nvSpPr>
        <xdr:cNvPr id="660" name="n_3aveValue【保健センター・保健所】&#10;有形固定資産減価償却率"/>
        <xdr:cNvSpPr txBox="1"/>
      </xdr:nvSpPr>
      <xdr:spPr>
        <a:xfrm>
          <a:off x="13500744" y="10281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154594</xdr:rowOff>
    </xdr:from>
    <xdr:ext cx="405111" cy="259045"/>
    <xdr:sp macro="" textlink="">
      <xdr:nvSpPr>
        <xdr:cNvPr id="661" name="n_4aveValue【保健センター・保健所】&#10;有形固定資産減価償却率"/>
        <xdr:cNvSpPr txBox="1"/>
      </xdr:nvSpPr>
      <xdr:spPr>
        <a:xfrm>
          <a:off x="12611744" y="1027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139173</xdr:rowOff>
    </xdr:from>
    <xdr:ext cx="405111" cy="259045"/>
    <xdr:sp macro="" textlink="">
      <xdr:nvSpPr>
        <xdr:cNvPr id="662" name="n_1mainValue【保健センター・保健所】&#10;有形固定資産減価償却率"/>
        <xdr:cNvSpPr txBox="1"/>
      </xdr:nvSpPr>
      <xdr:spPr>
        <a:xfrm>
          <a:off x="15266044" y="991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103250</xdr:rowOff>
    </xdr:from>
    <xdr:ext cx="405111" cy="259045"/>
    <xdr:sp macro="" textlink="">
      <xdr:nvSpPr>
        <xdr:cNvPr id="663" name="n_2mainValue【保健センター・保健所】&#10;有形固定資産減価償却率"/>
        <xdr:cNvSpPr txBox="1"/>
      </xdr:nvSpPr>
      <xdr:spPr>
        <a:xfrm>
          <a:off x="14389744" y="987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62428</xdr:rowOff>
    </xdr:from>
    <xdr:ext cx="405111" cy="259045"/>
    <xdr:sp macro="" textlink="">
      <xdr:nvSpPr>
        <xdr:cNvPr id="664" name="n_3mainValue【保健センター・保健所】&#10;有形固定資産減価償却率"/>
        <xdr:cNvSpPr txBox="1"/>
      </xdr:nvSpPr>
      <xdr:spPr>
        <a:xfrm>
          <a:off x="13500744" y="983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108149</xdr:rowOff>
    </xdr:from>
    <xdr:ext cx="405111" cy="259045"/>
    <xdr:sp macro="" textlink="">
      <xdr:nvSpPr>
        <xdr:cNvPr id="665" name="n_4mainValue【保健センター・保健所】&#10;有形固定資産減価償却率"/>
        <xdr:cNvSpPr txBox="1"/>
      </xdr:nvSpPr>
      <xdr:spPr>
        <a:xfrm>
          <a:off x="12611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6" name="直線コネクタ 6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7" name="テキスト ボックス 6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8" name="直線コネクタ 6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9" name="テキスト ボックス 6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0" name="直線コネクタ 6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1" name="テキスト ボックス 68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2" name="直線コネクタ 6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3" name="テキスト ボックス 68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4" name="直線コネクタ 6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5" name="テキスト ボックス 68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7" name="テキスト ボックス 6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110490</xdr:rowOff>
    </xdr:from>
    <xdr:to>
      <xdr:col>116</xdr:col>
      <xdr:colOff>62864</xdr:colOff>
      <xdr:row>64</xdr:row>
      <xdr:rowOff>26670</xdr:rowOff>
    </xdr:to>
    <xdr:cxnSp macro="">
      <xdr:nvCxnSpPr>
        <xdr:cNvPr id="689" name="直線コネクタ 688"/>
        <xdr:cNvCxnSpPr/>
      </xdr:nvCxnSpPr>
      <xdr:spPr>
        <a:xfrm flipV="1">
          <a:off x="22160864" y="9540240"/>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30497</xdr:rowOff>
    </xdr:from>
    <xdr:ext cx="469744" cy="259045"/>
    <xdr:sp macro="" textlink="">
      <xdr:nvSpPr>
        <xdr:cNvPr id="690" name="【保健センター・保健所】&#10;一人当たり面積最小値テキスト"/>
        <xdr:cNvSpPr txBox="1"/>
      </xdr:nvSpPr>
      <xdr:spPr>
        <a:xfrm>
          <a:off x="22199600"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26670</xdr:rowOff>
    </xdr:from>
    <xdr:to>
      <xdr:col>116</xdr:col>
      <xdr:colOff>152400</xdr:colOff>
      <xdr:row>64</xdr:row>
      <xdr:rowOff>26670</xdr:rowOff>
    </xdr:to>
    <xdr:cxnSp macro="">
      <xdr:nvCxnSpPr>
        <xdr:cNvPr id="691" name="直線コネクタ 690"/>
        <xdr:cNvCxnSpPr/>
      </xdr:nvCxnSpPr>
      <xdr:spPr>
        <a:xfrm>
          <a:off x="22072600" y="1099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57167</xdr:rowOff>
    </xdr:from>
    <xdr:ext cx="469744" cy="259045"/>
    <xdr:sp macro="" textlink="">
      <xdr:nvSpPr>
        <xdr:cNvPr id="692" name="【保健センター・保健所】&#10;一人当たり面積最大値テキスト"/>
        <xdr:cNvSpPr txBox="1"/>
      </xdr:nvSpPr>
      <xdr:spPr>
        <a:xfrm>
          <a:off x="22199600" y="931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110490</xdr:rowOff>
    </xdr:from>
    <xdr:to>
      <xdr:col>116</xdr:col>
      <xdr:colOff>152400</xdr:colOff>
      <xdr:row>55</xdr:row>
      <xdr:rowOff>110490</xdr:rowOff>
    </xdr:to>
    <xdr:cxnSp macro="">
      <xdr:nvCxnSpPr>
        <xdr:cNvPr id="693" name="直線コネクタ 692"/>
        <xdr:cNvCxnSpPr/>
      </xdr:nvCxnSpPr>
      <xdr:spPr>
        <a:xfrm>
          <a:off x="22072600" y="954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129557</xdr:rowOff>
    </xdr:from>
    <xdr:ext cx="469744" cy="259045"/>
    <xdr:sp macro="" textlink="">
      <xdr:nvSpPr>
        <xdr:cNvPr id="694" name="【保健センター・保健所】&#10;一人当たり面積平均値テキスト"/>
        <xdr:cNvSpPr txBox="1"/>
      </xdr:nvSpPr>
      <xdr:spPr>
        <a:xfrm>
          <a:off x="22199600" y="10759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151130</xdr:rowOff>
    </xdr:from>
    <xdr:to>
      <xdr:col>116</xdr:col>
      <xdr:colOff>114300</xdr:colOff>
      <xdr:row>63</xdr:row>
      <xdr:rowOff>81280</xdr:rowOff>
    </xdr:to>
    <xdr:sp macro="" textlink="">
      <xdr:nvSpPr>
        <xdr:cNvPr id="695" name="フローチャート: 判断 694"/>
        <xdr:cNvSpPr/>
      </xdr:nvSpPr>
      <xdr:spPr>
        <a:xfrm>
          <a:off x="22110700" y="107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166370</xdr:rowOff>
    </xdr:from>
    <xdr:to>
      <xdr:col>112</xdr:col>
      <xdr:colOff>38100</xdr:colOff>
      <xdr:row>63</xdr:row>
      <xdr:rowOff>96520</xdr:rowOff>
    </xdr:to>
    <xdr:sp macro="" textlink="">
      <xdr:nvSpPr>
        <xdr:cNvPr id="696" name="フローチャート: 判断 695"/>
        <xdr:cNvSpPr/>
      </xdr:nvSpPr>
      <xdr:spPr>
        <a:xfrm>
          <a:off x="212725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13970</xdr:rowOff>
    </xdr:from>
    <xdr:to>
      <xdr:col>107</xdr:col>
      <xdr:colOff>101600</xdr:colOff>
      <xdr:row>63</xdr:row>
      <xdr:rowOff>115570</xdr:rowOff>
    </xdr:to>
    <xdr:sp macro="" textlink="">
      <xdr:nvSpPr>
        <xdr:cNvPr id="697" name="フローチャート: 判断 696"/>
        <xdr:cNvSpPr/>
      </xdr:nvSpPr>
      <xdr:spPr>
        <a:xfrm>
          <a:off x="203835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17780</xdr:rowOff>
    </xdr:from>
    <xdr:to>
      <xdr:col>102</xdr:col>
      <xdr:colOff>165100</xdr:colOff>
      <xdr:row>63</xdr:row>
      <xdr:rowOff>119380</xdr:rowOff>
    </xdr:to>
    <xdr:sp macro="" textlink="">
      <xdr:nvSpPr>
        <xdr:cNvPr id="698" name="フローチャート: 判断 697"/>
        <xdr:cNvSpPr/>
      </xdr:nvSpPr>
      <xdr:spPr>
        <a:xfrm>
          <a:off x="19494500" y="1081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6350</xdr:rowOff>
    </xdr:from>
    <xdr:to>
      <xdr:col>98</xdr:col>
      <xdr:colOff>38100</xdr:colOff>
      <xdr:row>63</xdr:row>
      <xdr:rowOff>107950</xdr:rowOff>
    </xdr:to>
    <xdr:sp macro="" textlink="">
      <xdr:nvSpPr>
        <xdr:cNvPr id="699" name="フローチャート: 判断 698"/>
        <xdr:cNvSpPr/>
      </xdr:nvSpPr>
      <xdr:spPr>
        <a:xfrm>
          <a:off x="18605500" y="1080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0" name="テキスト ボックス 6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1" name="テキスト ボックス 7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2" name="テキスト ボックス 7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3" name="テキスト ボックス 7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4" name="テキスト ボックス 7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116840</xdr:rowOff>
    </xdr:from>
    <xdr:to>
      <xdr:col>116</xdr:col>
      <xdr:colOff>114300</xdr:colOff>
      <xdr:row>60</xdr:row>
      <xdr:rowOff>46990</xdr:rowOff>
    </xdr:to>
    <xdr:sp macro="" textlink="">
      <xdr:nvSpPr>
        <xdr:cNvPr id="705" name="楕円 704"/>
        <xdr:cNvSpPr/>
      </xdr:nvSpPr>
      <xdr:spPr>
        <a:xfrm>
          <a:off x="22110700" y="102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139717</xdr:rowOff>
    </xdr:from>
    <xdr:ext cx="469744" cy="259045"/>
    <xdr:sp macro="" textlink="">
      <xdr:nvSpPr>
        <xdr:cNvPr id="706" name="【保健センター・保健所】&#10;一人当たり面積該当値テキスト"/>
        <xdr:cNvSpPr txBox="1"/>
      </xdr:nvSpPr>
      <xdr:spPr>
        <a:xfrm>
          <a:off x="22199600" y="10083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132080</xdr:rowOff>
    </xdr:from>
    <xdr:to>
      <xdr:col>112</xdr:col>
      <xdr:colOff>38100</xdr:colOff>
      <xdr:row>60</xdr:row>
      <xdr:rowOff>62230</xdr:rowOff>
    </xdr:to>
    <xdr:sp macro="" textlink="">
      <xdr:nvSpPr>
        <xdr:cNvPr id="707" name="楕円 706"/>
        <xdr:cNvSpPr/>
      </xdr:nvSpPr>
      <xdr:spPr>
        <a:xfrm>
          <a:off x="21272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167640</xdr:rowOff>
    </xdr:from>
    <xdr:to>
      <xdr:col>116</xdr:col>
      <xdr:colOff>63500</xdr:colOff>
      <xdr:row>60</xdr:row>
      <xdr:rowOff>11430</xdr:rowOff>
    </xdr:to>
    <xdr:cxnSp macro="">
      <xdr:nvCxnSpPr>
        <xdr:cNvPr id="708" name="直線コネクタ 707"/>
        <xdr:cNvCxnSpPr/>
      </xdr:nvCxnSpPr>
      <xdr:spPr>
        <a:xfrm flipV="1">
          <a:off x="21323300" y="1028319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143510</xdr:rowOff>
    </xdr:from>
    <xdr:to>
      <xdr:col>107</xdr:col>
      <xdr:colOff>101600</xdr:colOff>
      <xdr:row>60</xdr:row>
      <xdr:rowOff>73660</xdr:rowOff>
    </xdr:to>
    <xdr:sp macro="" textlink="">
      <xdr:nvSpPr>
        <xdr:cNvPr id="709" name="楕円 708"/>
        <xdr:cNvSpPr/>
      </xdr:nvSpPr>
      <xdr:spPr>
        <a:xfrm>
          <a:off x="20383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11430</xdr:rowOff>
    </xdr:from>
    <xdr:to>
      <xdr:col>111</xdr:col>
      <xdr:colOff>177800</xdr:colOff>
      <xdr:row>60</xdr:row>
      <xdr:rowOff>22860</xdr:rowOff>
    </xdr:to>
    <xdr:cxnSp macro="">
      <xdr:nvCxnSpPr>
        <xdr:cNvPr id="710" name="直線コネクタ 709"/>
        <xdr:cNvCxnSpPr/>
      </xdr:nvCxnSpPr>
      <xdr:spPr>
        <a:xfrm flipV="1">
          <a:off x="20434300" y="102984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154940</xdr:rowOff>
    </xdr:from>
    <xdr:to>
      <xdr:col>102</xdr:col>
      <xdr:colOff>165100</xdr:colOff>
      <xdr:row>60</xdr:row>
      <xdr:rowOff>85090</xdr:rowOff>
    </xdr:to>
    <xdr:sp macro="" textlink="">
      <xdr:nvSpPr>
        <xdr:cNvPr id="711" name="楕円 710"/>
        <xdr:cNvSpPr/>
      </xdr:nvSpPr>
      <xdr:spPr>
        <a:xfrm>
          <a:off x="19494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22860</xdr:rowOff>
    </xdr:from>
    <xdr:to>
      <xdr:col>107</xdr:col>
      <xdr:colOff>50800</xdr:colOff>
      <xdr:row>60</xdr:row>
      <xdr:rowOff>34290</xdr:rowOff>
    </xdr:to>
    <xdr:cxnSp macro="">
      <xdr:nvCxnSpPr>
        <xdr:cNvPr id="712" name="直線コネクタ 711"/>
        <xdr:cNvCxnSpPr/>
      </xdr:nvCxnSpPr>
      <xdr:spPr>
        <a:xfrm flipV="1">
          <a:off x="19545300" y="103098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170180</xdr:rowOff>
    </xdr:from>
    <xdr:to>
      <xdr:col>98</xdr:col>
      <xdr:colOff>38100</xdr:colOff>
      <xdr:row>60</xdr:row>
      <xdr:rowOff>100330</xdr:rowOff>
    </xdr:to>
    <xdr:sp macro="" textlink="">
      <xdr:nvSpPr>
        <xdr:cNvPr id="713" name="楕円 712"/>
        <xdr:cNvSpPr/>
      </xdr:nvSpPr>
      <xdr:spPr>
        <a:xfrm>
          <a:off x="186055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34290</xdr:rowOff>
    </xdr:from>
    <xdr:to>
      <xdr:col>102</xdr:col>
      <xdr:colOff>114300</xdr:colOff>
      <xdr:row>60</xdr:row>
      <xdr:rowOff>49530</xdr:rowOff>
    </xdr:to>
    <xdr:cxnSp macro="">
      <xdr:nvCxnSpPr>
        <xdr:cNvPr id="714" name="直線コネクタ 713"/>
        <xdr:cNvCxnSpPr/>
      </xdr:nvCxnSpPr>
      <xdr:spPr>
        <a:xfrm flipV="1">
          <a:off x="18656300" y="1032129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87647</xdr:rowOff>
    </xdr:from>
    <xdr:ext cx="469744" cy="259045"/>
    <xdr:sp macro="" textlink="">
      <xdr:nvSpPr>
        <xdr:cNvPr id="715" name="n_1aveValue【保健センター・保健所】&#10;一人当たり面積"/>
        <xdr:cNvSpPr txBox="1"/>
      </xdr:nvSpPr>
      <xdr:spPr>
        <a:xfrm>
          <a:off x="21075727" y="1088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106697</xdr:rowOff>
    </xdr:from>
    <xdr:ext cx="469744" cy="259045"/>
    <xdr:sp macro="" textlink="">
      <xdr:nvSpPr>
        <xdr:cNvPr id="716" name="n_2aveValue【保健センター・保健所】&#10;一人当たり面積"/>
        <xdr:cNvSpPr txBox="1"/>
      </xdr:nvSpPr>
      <xdr:spPr>
        <a:xfrm>
          <a:off x="20199427" y="1090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110507</xdr:rowOff>
    </xdr:from>
    <xdr:ext cx="469744" cy="259045"/>
    <xdr:sp macro="" textlink="">
      <xdr:nvSpPr>
        <xdr:cNvPr id="717" name="n_3aveValue【保健センター・保健所】&#10;一人当たり面積"/>
        <xdr:cNvSpPr txBox="1"/>
      </xdr:nvSpPr>
      <xdr:spPr>
        <a:xfrm>
          <a:off x="19310427" y="1091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99077</xdr:rowOff>
    </xdr:from>
    <xdr:ext cx="469744" cy="259045"/>
    <xdr:sp macro="" textlink="">
      <xdr:nvSpPr>
        <xdr:cNvPr id="718" name="n_4aveValue【保健センター・保健所】&#10;一人当たり面積"/>
        <xdr:cNvSpPr txBox="1"/>
      </xdr:nvSpPr>
      <xdr:spPr>
        <a:xfrm>
          <a:off x="18421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78757</xdr:rowOff>
    </xdr:from>
    <xdr:ext cx="469744" cy="259045"/>
    <xdr:sp macro="" textlink="">
      <xdr:nvSpPr>
        <xdr:cNvPr id="719" name="n_1mainValue【保健センター・保健所】&#10;一人当たり面積"/>
        <xdr:cNvSpPr txBox="1"/>
      </xdr:nvSpPr>
      <xdr:spPr>
        <a:xfrm>
          <a:off x="21075727" y="1002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90187</xdr:rowOff>
    </xdr:from>
    <xdr:ext cx="469744" cy="259045"/>
    <xdr:sp macro="" textlink="">
      <xdr:nvSpPr>
        <xdr:cNvPr id="720" name="n_2mainValue【保健センター・保健所】&#10;一人当たり面積"/>
        <xdr:cNvSpPr txBox="1"/>
      </xdr:nvSpPr>
      <xdr:spPr>
        <a:xfrm>
          <a:off x="20199427" y="1003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101617</xdr:rowOff>
    </xdr:from>
    <xdr:ext cx="469744" cy="259045"/>
    <xdr:sp macro="" textlink="">
      <xdr:nvSpPr>
        <xdr:cNvPr id="721" name="n_3mainValue【保健センター・保健所】&#10;一人当たり面積"/>
        <xdr:cNvSpPr txBox="1"/>
      </xdr:nvSpPr>
      <xdr:spPr>
        <a:xfrm>
          <a:off x="19310427" y="1004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116857</xdr:rowOff>
    </xdr:from>
    <xdr:ext cx="469744" cy="259045"/>
    <xdr:sp macro="" textlink="">
      <xdr:nvSpPr>
        <xdr:cNvPr id="722" name="n_4mainValue【保健センター・保健所】&#10;一人当たり面積"/>
        <xdr:cNvSpPr txBox="1"/>
      </xdr:nvSpPr>
      <xdr:spPr>
        <a:xfrm>
          <a:off x="18421427" y="1006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1" name="テキスト ボックス 7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2" name="直線コネクタ 7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3" name="テキスト ボックス 7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4" name="直線コネクタ 73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5" name="テキスト ボックス 734"/>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6" name="直線コネクタ 73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7" name="テキスト ボックス 73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8" name="直線コネクタ 73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9" name="テキスト ボックス 73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0" name="直線コネクタ 73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1" name="テキスト ボックス 74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2" name="直線コネクタ 74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3" name="テキスト ボックス 742"/>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4" name="直線コネクタ 7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5" name="テキスト ボックス 744"/>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150495</xdr:rowOff>
    </xdr:from>
    <xdr:to>
      <xdr:col>85</xdr:col>
      <xdr:colOff>126364</xdr:colOff>
      <xdr:row>86</xdr:row>
      <xdr:rowOff>34289</xdr:rowOff>
    </xdr:to>
    <xdr:cxnSp macro="">
      <xdr:nvCxnSpPr>
        <xdr:cNvPr id="747" name="直線コネクタ 746"/>
        <xdr:cNvCxnSpPr/>
      </xdr:nvCxnSpPr>
      <xdr:spPr>
        <a:xfrm flipV="1">
          <a:off x="16318864" y="13352145"/>
          <a:ext cx="0" cy="1426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38116</xdr:rowOff>
    </xdr:from>
    <xdr:ext cx="405111" cy="259045"/>
    <xdr:sp macro="" textlink="">
      <xdr:nvSpPr>
        <xdr:cNvPr id="748" name="【消防施設】&#10;有形固定資産減価償却率最小値テキスト"/>
        <xdr:cNvSpPr txBox="1"/>
      </xdr:nvSpPr>
      <xdr:spPr>
        <a:xfrm>
          <a:off x="16357600" y="1478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34289</xdr:rowOff>
    </xdr:from>
    <xdr:to>
      <xdr:col>86</xdr:col>
      <xdr:colOff>25400</xdr:colOff>
      <xdr:row>86</xdr:row>
      <xdr:rowOff>34289</xdr:rowOff>
    </xdr:to>
    <xdr:cxnSp macro="">
      <xdr:nvCxnSpPr>
        <xdr:cNvPr id="749" name="直線コネクタ 748"/>
        <xdr:cNvCxnSpPr/>
      </xdr:nvCxnSpPr>
      <xdr:spPr>
        <a:xfrm>
          <a:off x="16230600" y="1477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97172</xdr:rowOff>
    </xdr:from>
    <xdr:ext cx="405111" cy="259045"/>
    <xdr:sp macro="" textlink="">
      <xdr:nvSpPr>
        <xdr:cNvPr id="750" name="【消防施設】&#10;有形固定資産減価償却率最大値テキスト"/>
        <xdr:cNvSpPr txBox="1"/>
      </xdr:nvSpPr>
      <xdr:spPr>
        <a:xfrm>
          <a:off x="16357600" y="1312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150495</xdr:rowOff>
    </xdr:from>
    <xdr:to>
      <xdr:col>86</xdr:col>
      <xdr:colOff>25400</xdr:colOff>
      <xdr:row>77</xdr:row>
      <xdr:rowOff>150495</xdr:rowOff>
    </xdr:to>
    <xdr:cxnSp macro="">
      <xdr:nvCxnSpPr>
        <xdr:cNvPr id="751" name="直線コネクタ 750"/>
        <xdr:cNvCxnSpPr/>
      </xdr:nvCxnSpPr>
      <xdr:spPr>
        <a:xfrm>
          <a:off x="16230600" y="1335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170197</xdr:rowOff>
    </xdr:from>
    <xdr:ext cx="405111" cy="259045"/>
    <xdr:sp macro="" textlink="">
      <xdr:nvSpPr>
        <xdr:cNvPr id="752" name="【消防施設】&#10;有形固定資産減価償却率平均値テキスト"/>
        <xdr:cNvSpPr txBox="1"/>
      </xdr:nvSpPr>
      <xdr:spPr>
        <a:xfrm>
          <a:off x="16357600" y="1388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147320</xdr:rowOff>
    </xdr:from>
    <xdr:to>
      <xdr:col>85</xdr:col>
      <xdr:colOff>177800</xdr:colOff>
      <xdr:row>82</xdr:row>
      <xdr:rowOff>77470</xdr:rowOff>
    </xdr:to>
    <xdr:sp macro="" textlink="">
      <xdr:nvSpPr>
        <xdr:cNvPr id="753" name="フローチャート: 判断 752"/>
        <xdr:cNvSpPr/>
      </xdr:nvSpPr>
      <xdr:spPr>
        <a:xfrm>
          <a:off x="162687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101600</xdr:rowOff>
    </xdr:from>
    <xdr:to>
      <xdr:col>81</xdr:col>
      <xdr:colOff>101600</xdr:colOff>
      <xdr:row>82</xdr:row>
      <xdr:rowOff>31750</xdr:rowOff>
    </xdr:to>
    <xdr:sp macro="" textlink="">
      <xdr:nvSpPr>
        <xdr:cNvPr id="754" name="フローチャート: 判断 753"/>
        <xdr:cNvSpPr/>
      </xdr:nvSpPr>
      <xdr:spPr>
        <a:xfrm>
          <a:off x="15430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57786</xdr:rowOff>
    </xdr:from>
    <xdr:to>
      <xdr:col>76</xdr:col>
      <xdr:colOff>165100</xdr:colOff>
      <xdr:row>81</xdr:row>
      <xdr:rowOff>159386</xdr:rowOff>
    </xdr:to>
    <xdr:sp macro="" textlink="">
      <xdr:nvSpPr>
        <xdr:cNvPr id="755" name="フローチャート: 判断 754"/>
        <xdr:cNvSpPr/>
      </xdr:nvSpPr>
      <xdr:spPr>
        <a:xfrm>
          <a:off x="14541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63500</xdr:rowOff>
    </xdr:from>
    <xdr:to>
      <xdr:col>72</xdr:col>
      <xdr:colOff>38100</xdr:colOff>
      <xdr:row>81</xdr:row>
      <xdr:rowOff>165100</xdr:rowOff>
    </xdr:to>
    <xdr:sp macro="" textlink="">
      <xdr:nvSpPr>
        <xdr:cNvPr id="756" name="フローチャート: 判断 755"/>
        <xdr:cNvSpPr/>
      </xdr:nvSpPr>
      <xdr:spPr>
        <a:xfrm>
          <a:off x="13652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84455</xdr:rowOff>
    </xdr:from>
    <xdr:to>
      <xdr:col>67</xdr:col>
      <xdr:colOff>101600</xdr:colOff>
      <xdr:row>82</xdr:row>
      <xdr:rowOff>14605</xdr:rowOff>
    </xdr:to>
    <xdr:sp macro="" textlink="">
      <xdr:nvSpPr>
        <xdr:cNvPr id="757" name="フローチャート: 判断 756"/>
        <xdr:cNvSpPr/>
      </xdr:nvSpPr>
      <xdr:spPr>
        <a:xfrm>
          <a:off x="127635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8" name="テキスト ボックス 7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9" name="テキスト ボックス 7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0" name="テキスト ボックス 7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1" name="テキスト ボックス 7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2" name="テキスト ボックス 7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162561</xdr:rowOff>
    </xdr:from>
    <xdr:to>
      <xdr:col>85</xdr:col>
      <xdr:colOff>177800</xdr:colOff>
      <xdr:row>83</xdr:row>
      <xdr:rowOff>92711</xdr:rowOff>
    </xdr:to>
    <xdr:sp macro="" textlink="">
      <xdr:nvSpPr>
        <xdr:cNvPr id="763" name="楕円 762"/>
        <xdr:cNvSpPr/>
      </xdr:nvSpPr>
      <xdr:spPr>
        <a:xfrm>
          <a:off x="16268700" y="1422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140988</xdr:rowOff>
    </xdr:from>
    <xdr:ext cx="405111" cy="259045"/>
    <xdr:sp macro="" textlink="">
      <xdr:nvSpPr>
        <xdr:cNvPr id="764" name="【消防施設】&#10;有形固定資産減価償却率該当値テキスト"/>
        <xdr:cNvSpPr txBox="1"/>
      </xdr:nvSpPr>
      <xdr:spPr>
        <a:xfrm>
          <a:off x="16357600" y="1419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12064</xdr:rowOff>
    </xdr:from>
    <xdr:to>
      <xdr:col>81</xdr:col>
      <xdr:colOff>101600</xdr:colOff>
      <xdr:row>83</xdr:row>
      <xdr:rowOff>113664</xdr:rowOff>
    </xdr:to>
    <xdr:sp macro="" textlink="">
      <xdr:nvSpPr>
        <xdr:cNvPr id="765" name="楕円 764"/>
        <xdr:cNvSpPr/>
      </xdr:nvSpPr>
      <xdr:spPr>
        <a:xfrm>
          <a:off x="15430500" y="1424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41911</xdr:rowOff>
    </xdr:from>
    <xdr:to>
      <xdr:col>85</xdr:col>
      <xdr:colOff>127000</xdr:colOff>
      <xdr:row>83</xdr:row>
      <xdr:rowOff>62864</xdr:rowOff>
    </xdr:to>
    <xdr:cxnSp macro="">
      <xdr:nvCxnSpPr>
        <xdr:cNvPr id="766" name="直線コネクタ 765"/>
        <xdr:cNvCxnSpPr/>
      </xdr:nvCxnSpPr>
      <xdr:spPr>
        <a:xfrm flipV="1">
          <a:off x="15481300" y="14272261"/>
          <a:ext cx="838200" cy="2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149225</xdr:rowOff>
    </xdr:from>
    <xdr:to>
      <xdr:col>76</xdr:col>
      <xdr:colOff>165100</xdr:colOff>
      <xdr:row>83</xdr:row>
      <xdr:rowOff>79375</xdr:rowOff>
    </xdr:to>
    <xdr:sp macro="" textlink="">
      <xdr:nvSpPr>
        <xdr:cNvPr id="767" name="楕円 766"/>
        <xdr:cNvSpPr/>
      </xdr:nvSpPr>
      <xdr:spPr>
        <a:xfrm>
          <a:off x="14541500" y="1420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28575</xdr:rowOff>
    </xdr:from>
    <xdr:to>
      <xdr:col>81</xdr:col>
      <xdr:colOff>50800</xdr:colOff>
      <xdr:row>83</xdr:row>
      <xdr:rowOff>62864</xdr:rowOff>
    </xdr:to>
    <xdr:cxnSp macro="">
      <xdr:nvCxnSpPr>
        <xdr:cNvPr id="768" name="直線コネクタ 767"/>
        <xdr:cNvCxnSpPr/>
      </xdr:nvCxnSpPr>
      <xdr:spPr>
        <a:xfrm>
          <a:off x="14592300" y="1425892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130175</xdr:rowOff>
    </xdr:from>
    <xdr:to>
      <xdr:col>72</xdr:col>
      <xdr:colOff>38100</xdr:colOff>
      <xdr:row>83</xdr:row>
      <xdr:rowOff>60325</xdr:rowOff>
    </xdr:to>
    <xdr:sp macro="" textlink="">
      <xdr:nvSpPr>
        <xdr:cNvPr id="769" name="楕円 768"/>
        <xdr:cNvSpPr/>
      </xdr:nvSpPr>
      <xdr:spPr>
        <a:xfrm>
          <a:off x="13652500" y="1418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9525</xdr:rowOff>
    </xdr:from>
    <xdr:to>
      <xdr:col>76</xdr:col>
      <xdr:colOff>114300</xdr:colOff>
      <xdr:row>83</xdr:row>
      <xdr:rowOff>28575</xdr:rowOff>
    </xdr:to>
    <xdr:cxnSp macro="">
      <xdr:nvCxnSpPr>
        <xdr:cNvPr id="770" name="直線コネクタ 769"/>
        <xdr:cNvCxnSpPr/>
      </xdr:nvCxnSpPr>
      <xdr:spPr>
        <a:xfrm>
          <a:off x="13703300" y="1423987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59689</xdr:rowOff>
    </xdr:from>
    <xdr:to>
      <xdr:col>67</xdr:col>
      <xdr:colOff>101600</xdr:colOff>
      <xdr:row>82</xdr:row>
      <xdr:rowOff>161289</xdr:rowOff>
    </xdr:to>
    <xdr:sp macro="" textlink="">
      <xdr:nvSpPr>
        <xdr:cNvPr id="771" name="楕円 770"/>
        <xdr:cNvSpPr/>
      </xdr:nvSpPr>
      <xdr:spPr>
        <a:xfrm>
          <a:off x="12763500" y="1411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110489</xdr:rowOff>
    </xdr:from>
    <xdr:to>
      <xdr:col>71</xdr:col>
      <xdr:colOff>177800</xdr:colOff>
      <xdr:row>83</xdr:row>
      <xdr:rowOff>9525</xdr:rowOff>
    </xdr:to>
    <xdr:cxnSp macro="">
      <xdr:nvCxnSpPr>
        <xdr:cNvPr id="772" name="直線コネクタ 771"/>
        <xdr:cNvCxnSpPr/>
      </xdr:nvCxnSpPr>
      <xdr:spPr>
        <a:xfrm>
          <a:off x="12814300" y="14169389"/>
          <a:ext cx="889000" cy="7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48277</xdr:rowOff>
    </xdr:from>
    <xdr:ext cx="405111" cy="259045"/>
    <xdr:sp macro="" textlink="">
      <xdr:nvSpPr>
        <xdr:cNvPr id="773" name="n_1aveValue【消防施設】&#10;有形固定資産減価償却率"/>
        <xdr:cNvSpPr txBox="1"/>
      </xdr:nvSpPr>
      <xdr:spPr>
        <a:xfrm>
          <a:off x="152660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4463</xdr:rowOff>
    </xdr:from>
    <xdr:ext cx="405111" cy="259045"/>
    <xdr:sp macro="" textlink="">
      <xdr:nvSpPr>
        <xdr:cNvPr id="774" name="n_2aveValue【消防施設】&#10;有形固定資産減価償却率"/>
        <xdr:cNvSpPr txBox="1"/>
      </xdr:nvSpPr>
      <xdr:spPr>
        <a:xfrm>
          <a:off x="14389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10177</xdr:rowOff>
    </xdr:from>
    <xdr:ext cx="405111" cy="259045"/>
    <xdr:sp macro="" textlink="">
      <xdr:nvSpPr>
        <xdr:cNvPr id="775" name="n_3aveValue【消防施設】&#10;有形固定資産減価償却率"/>
        <xdr:cNvSpPr txBox="1"/>
      </xdr:nvSpPr>
      <xdr:spPr>
        <a:xfrm>
          <a:off x="13500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31132</xdr:rowOff>
    </xdr:from>
    <xdr:ext cx="405111" cy="259045"/>
    <xdr:sp macro="" textlink="">
      <xdr:nvSpPr>
        <xdr:cNvPr id="776" name="n_4aveValue【消防施設】&#10;有形固定資産減価償却率"/>
        <xdr:cNvSpPr txBox="1"/>
      </xdr:nvSpPr>
      <xdr:spPr>
        <a:xfrm>
          <a:off x="12611744" y="1374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104791</xdr:rowOff>
    </xdr:from>
    <xdr:ext cx="405111" cy="259045"/>
    <xdr:sp macro="" textlink="">
      <xdr:nvSpPr>
        <xdr:cNvPr id="777" name="n_1mainValue【消防施設】&#10;有形固定資産減価償却率"/>
        <xdr:cNvSpPr txBox="1"/>
      </xdr:nvSpPr>
      <xdr:spPr>
        <a:xfrm>
          <a:off x="15266044" y="1433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70502</xdr:rowOff>
    </xdr:from>
    <xdr:ext cx="405111" cy="259045"/>
    <xdr:sp macro="" textlink="">
      <xdr:nvSpPr>
        <xdr:cNvPr id="778" name="n_2mainValue【消防施設】&#10;有形固定資産減価償却率"/>
        <xdr:cNvSpPr txBox="1"/>
      </xdr:nvSpPr>
      <xdr:spPr>
        <a:xfrm>
          <a:off x="14389744" y="1430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51452</xdr:rowOff>
    </xdr:from>
    <xdr:ext cx="405111" cy="259045"/>
    <xdr:sp macro="" textlink="">
      <xdr:nvSpPr>
        <xdr:cNvPr id="779" name="n_3mainValue【消防施設】&#10;有形固定資産減価償却率"/>
        <xdr:cNvSpPr txBox="1"/>
      </xdr:nvSpPr>
      <xdr:spPr>
        <a:xfrm>
          <a:off x="13500744" y="1428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152416</xdr:rowOff>
    </xdr:from>
    <xdr:ext cx="405111" cy="259045"/>
    <xdr:sp macro="" textlink="">
      <xdr:nvSpPr>
        <xdr:cNvPr id="780" name="n_4mainValue【消防施設】&#10;有形固定資産減価償却率"/>
        <xdr:cNvSpPr txBox="1"/>
      </xdr:nvSpPr>
      <xdr:spPr>
        <a:xfrm>
          <a:off x="12611744"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1" name="正方形/長方形 7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2" name="正方形/長方形 7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3" name="正方形/長方形 7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4" name="正方形/長方形 7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5" name="正方形/長方形 7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6" name="正方形/長方形 7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7" name="正方形/長方形 7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8" name="正方形/長方形 7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9" name="テキスト ボックス 7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0" name="直線コネクタ 7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91" name="直線コネクタ 790"/>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92" name="テキスト ボックス 791"/>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3" name="直線コネクタ 792"/>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4" name="テキスト ボックス 793"/>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5" name="直線コネクタ 794"/>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6" name="テキスト ボックス 795"/>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7" name="直線コネクタ 796"/>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8" name="テキスト ボックス 797"/>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9" name="直線コネクタ 798"/>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00" name="テキスト ボックス 799"/>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01" name="直線コネクタ 800"/>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02" name="テキスト ボックス 801"/>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51163</xdr:rowOff>
    </xdr:from>
    <xdr:to>
      <xdr:col>116</xdr:col>
      <xdr:colOff>62864</xdr:colOff>
      <xdr:row>86</xdr:row>
      <xdr:rowOff>157843</xdr:rowOff>
    </xdr:to>
    <xdr:cxnSp macro="">
      <xdr:nvCxnSpPr>
        <xdr:cNvPr id="806" name="直線コネクタ 805"/>
        <xdr:cNvCxnSpPr/>
      </xdr:nvCxnSpPr>
      <xdr:spPr>
        <a:xfrm flipV="1">
          <a:off x="22160864" y="13424263"/>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161670</xdr:rowOff>
    </xdr:from>
    <xdr:ext cx="469744" cy="259045"/>
    <xdr:sp macro="" textlink="">
      <xdr:nvSpPr>
        <xdr:cNvPr id="807" name="【消防施設】&#10;一人当たり面積最小値テキスト"/>
        <xdr:cNvSpPr txBox="1"/>
      </xdr:nvSpPr>
      <xdr:spPr>
        <a:xfrm>
          <a:off x="22199600" y="1490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157843</xdr:rowOff>
    </xdr:from>
    <xdr:to>
      <xdr:col>116</xdr:col>
      <xdr:colOff>152400</xdr:colOff>
      <xdr:row>86</xdr:row>
      <xdr:rowOff>157843</xdr:rowOff>
    </xdr:to>
    <xdr:cxnSp macro="">
      <xdr:nvCxnSpPr>
        <xdr:cNvPr id="808" name="直線コネクタ 807"/>
        <xdr:cNvCxnSpPr/>
      </xdr:nvCxnSpPr>
      <xdr:spPr>
        <a:xfrm>
          <a:off x="22072600" y="1490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169290</xdr:rowOff>
    </xdr:from>
    <xdr:ext cx="469744" cy="259045"/>
    <xdr:sp macro="" textlink="">
      <xdr:nvSpPr>
        <xdr:cNvPr id="809" name="【消防施設】&#10;一人当たり面積最大値テキスト"/>
        <xdr:cNvSpPr txBox="1"/>
      </xdr:nvSpPr>
      <xdr:spPr>
        <a:xfrm>
          <a:off x="22199600" y="1319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51163</xdr:rowOff>
    </xdr:from>
    <xdr:to>
      <xdr:col>116</xdr:col>
      <xdr:colOff>152400</xdr:colOff>
      <xdr:row>78</xdr:row>
      <xdr:rowOff>51163</xdr:rowOff>
    </xdr:to>
    <xdr:cxnSp macro="">
      <xdr:nvCxnSpPr>
        <xdr:cNvPr id="810" name="直線コネクタ 809"/>
        <xdr:cNvCxnSpPr/>
      </xdr:nvCxnSpPr>
      <xdr:spPr>
        <a:xfrm>
          <a:off x="22072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163121</xdr:rowOff>
    </xdr:from>
    <xdr:ext cx="469744" cy="259045"/>
    <xdr:sp macro="" textlink="">
      <xdr:nvSpPr>
        <xdr:cNvPr id="811" name="【消防施設】&#10;一人当たり面積平均値テキスト"/>
        <xdr:cNvSpPr txBox="1"/>
      </xdr:nvSpPr>
      <xdr:spPr>
        <a:xfrm>
          <a:off x="22199600" y="145649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140244</xdr:rowOff>
    </xdr:from>
    <xdr:to>
      <xdr:col>116</xdr:col>
      <xdr:colOff>114300</xdr:colOff>
      <xdr:row>86</xdr:row>
      <xdr:rowOff>70394</xdr:rowOff>
    </xdr:to>
    <xdr:sp macro="" textlink="">
      <xdr:nvSpPr>
        <xdr:cNvPr id="812" name="フローチャート: 判断 811"/>
        <xdr:cNvSpPr/>
      </xdr:nvSpPr>
      <xdr:spPr>
        <a:xfrm>
          <a:off x="22110700" y="14713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162016</xdr:rowOff>
    </xdr:from>
    <xdr:to>
      <xdr:col>112</xdr:col>
      <xdr:colOff>38100</xdr:colOff>
      <xdr:row>86</xdr:row>
      <xdr:rowOff>92166</xdr:rowOff>
    </xdr:to>
    <xdr:sp macro="" textlink="">
      <xdr:nvSpPr>
        <xdr:cNvPr id="813" name="フローチャート: 判断 812"/>
        <xdr:cNvSpPr/>
      </xdr:nvSpPr>
      <xdr:spPr>
        <a:xfrm>
          <a:off x="21272500" y="1473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163105</xdr:rowOff>
    </xdr:from>
    <xdr:to>
      <xdr:col>107</xdr:col>
      <xdr:colOff>101600</xdr:colOff>
      <xdr:row>86</xdr:row>
      <xdr:rowOff>93255</xdr:rowOff>
    </xdr:to>
    <xdr:sp macro="" textlink="">
      <xdr:nvSpPr>
        <xdr:cNvPr id="814" name="フローチャート: 判断 813"/>
        <xdr:cNvSpPr/>
      </xdr:nvSpPr>
      <xdr:spPr>
        <a:xfrm>
          <a:off x="20383500" y="1473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160927</xdr:rowOff>
    </xdr:from>
    <xdr:to>
      <xdr:col>102</xdr:col>
      <xdr:colOff>165100</xdr:colOff>
      <xdr:row>86</xdr:row>
      <xdr:rowOff>91077</xdr:rowOff>
    </xdr:to>
    <xdr:sp macro="" textlink="">
      <xdr:nvSpPr>
        <xdr:cNvPr id="815" name="フローチャート: 判断 814"/>
        <xdr:cNvSpPr/>
      </xdr:nvSpPr>
      <xdr:spPr>
        <a:xfrm>
          <a:off x="19494500" y="1473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3629</xdr:rowOff>
    </xdr:from>
    <xdr:to>
      <xdr:col>98</xdr:col>
      <xdr:colOff>38100</xdr:colOff>
      <xdr:row>86</xdr:row>
      <xdr:rowOff>105229</xdr:rowOff>
    </xdr:to>
    <xdr:sp macro="" textlink="">
      <xdr:nvSpPr>
        <xdr:cNvPr id="816" name="フローチャート: 判断 815"/>
        <xdr:cNvSpPr/>
      </xdr:nvSpPr>
      <xdr:spPr>
        <a:xfrm>
          <a:off x="18605500" y="1474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13426</xdr:rowOff>
    </xdr:from>
    <xdr:to>
      <xdr:col>116</xdr:col>
      <xdr:colOff>114300</xdr:colOff>
      <xdr:row>86</xdr:row>
      <xdr:rowOff>115026</xdr:rowOff>
    </xdr:to>
    <xdr:sp macro="" textlink="">
      <xdr:nvSpPr>
        <xdr:cNvPr id="822" name="楕円 821"/>
        <xdr:cNvSpPr/>
      </xdr:nvSpPr>
      <xdr:spPr>
        <a:xfrm>
          <a:off x="22110700" y="1475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118672</xdr:rowOff>
    </xdr:from>
    <xdr:ext cx="469744" cy="259045"/>
    <xdr:sp macro="" textlink="">
      <xdr:nvSpPr>
        <xdr:cNvPr id="823" name="【消防施設】&#10;一人当たり面積該当値テキスト"/>
        <xdr:cNvSpPr txBox="1"/>
      </xdr:nvSpPr>
      <xdr:spPr>
        <a:xfrm>
          <a:off x="22199600" y="14691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18869</xdr:rowOff>
    </xdr:from>
    <xdr:to>
      <xdr:col>112</xdr:col>
      <xdr:colOff>38100</xdr:colOff>
      <xdr:row>86</xdr:row>
      <xdr:rowOff>120469</xdr:rowOff>
    </xdr:to>
    <xdr:sp macro="" textlink="">
      <xdr:nvSpPr>
        <xdr:cNvPr id="824" name="楕円 823"/>
        <xdr:cNvSpPr/>
      </xdr:nvSpPr>
      <xdr:spPr>
        <a:xfrm>
          <a:off x="21272500" y="1476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64226</xdr:rowOff>
    </xdr:from>
    <xdr:to>
      <xdr:col>116</xdr:col>
      <xdr:colOff>63500</xdr:colOff>
      <xdr:row>86</xdr:row>
      <xdr:rowOff>69669</xdr:rowOff>
    </xdr:to>
    <xdr:cxnSp macro="">
      <xdr:nvCxnSpPr>
        <xdr:cNvPr id="825" name="直線コネクタ 824"/>
        <xdr:cNvCxnSpPr/>
      </xdr:nvCxnSpPr>
      <xdr:spPr>
        <a:xfrm flipV="1">
          <a:off x="21323300" y="14808926"/>
          <a:ext cx="8382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19957</xdr:rowOff>
    </xdr:from>
    <xdr:to>
      <xdr:col>107</xdr:col>
      <xdr:colOff>101600</xdr:colOff>
      <xdr:row>86</xdr:row>
      <xdr:rowOff>121557</xdr:rowOff>
    </xdr:to>
    <xdr:sp macro="" textlink="">
      <xdr:nvSpPr>
        <xdr:cNvPr id="826" name="楕円 825"/>
        <xdr:cNvSpPr/>
      </xdr:nvSpPr>
      <xdr:spPr>
        <a:xfrm>
          <a:off x="20383500" y="1476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69669</xdr:rowOff>
    </xdr:from>
    <xdr:to>
      <xdr:col>111</xdr:col>
      <xdr:colOff>177800</xdr:colOff>
      <xdr:row>86</xdr:row>
      <xdr:rowOff>70757</xdr:rowOff>
    </xdr:to>
    <xdr:cxnSp macro="">
      <xdr:nvCxnSpPr>
        <xdr:cNvPr id="827" name="直線コネクタ 826"/>
        <xdr:cNvCxnSpPr/>
      </xdr:nvCxnSpPr>
      <xdr:spPr>
        <a:xfrm flipV="1">
          <a:off x="20434300" y="14814369"/>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22134</xdr:rowOff>
    </xdr:from>
    <xdr:to>
      <xdr:col>102</xdr:col>
      <xdr:colOff>165100</xdr:colOff>
      <xdr:row>86</xdr:row>
      <xdr:rowOff>123734</xdr:rowOff>
    </xdr:to>
    <xdr:sp macro="" textlink="">
      <xdr:nvSpPr>
        <xdr:cNvPr id="828" name="楕円 827"/>
        <xdr:cNvSpPr/>
      </xdr:nvSpPr>
      <xdr:spPr>
        <a:xfrm>
          <a:off x="19494500" y="1476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70757</xdr:rowOff>
    </xdr:from>
    <xdr:to>
      <xdr:col>107</xdr:col>
      <xdr:colOff>50800</xdr:colOff>
      <xdr:row>86</xdr:row>
      <xdr:rowOff>72934</xdr:rowOff>
    </xdr:to>
    <xdr:cxnSp macro="">
      <xdr:nvCxnSpPr>
        <xdr:cNvPr id="829" name="直線コネクタ 828"/>
        <xdr:cNvCxnSpPr/>
      </xdr:nvCxnSpPr>
      <xdr:spPr>
        <a:xfrm flipV="1">
          <a:off x="19545300" y="14815457"/>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24312</xdr:rowOff>
    </xdr:from>
    <xdr:to>
      <xdr:col>98</xdr:col>
      <xdr:colOff>38100</xdr:colOff>
      <xdr:row>86</xdr:row>
      <xdr:rowOff>125912</xdr:rowOff>
    </xdr:to>
    <xdr:sp macro="" textlink="">
      <xdr:nvSpPr>
        <xdr:cNvPr id="830" name="楕円 829"/>
        <xdr:cNvSpPr/>
      </xdr:nvSpPr>
      <xdr:spPr>
        <a:xfrm>
          <a:off x="18605500" y="1476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72934</xdr:rowOff>
    </xdr:from>
    <xdr:to>
      <xdr:col>102</xdr:col>
      <xdr:colOff>114300</xdr:colOff>
      <xdr:row>86</xdr:row>
      <xdr:rowOff>75112</xdr:rowOff>
    </xdr:to>
    <xdr:cxnSp macro="">
      <xdr:nvCxnSpPr>
        <xdr:cNvPr id="831" name="直線コネクタ 830"/>
        <xdr:cNvCxnSpPr/>
      </xdr:nvCxnSpPr>
      <xdr:spPr>
        <a:xfrm flipV="1">
          <a:off x="18656300" y="14817634"/>
          <a:ext cx="8890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108693</xdr:rowOff>
    </xdr:from>
    <xdr:ext cx="469744" cy="259045"/>
    <xdr:sp macro="" textlink="">
      <xdr:nvSpPr>
        <xdr:cNvPr id="832" name="n_1aveValue【消防施設】&#10;一人当たり面積"/>
        <xdr:cNvSpPr txBox="1"/>
      </xdr:nvSpPr>
      <xdr:spPr>
        <a:xfrm>
          <a:off x="21075727" y="14510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109782</xdr:rowOff>
    </xdr:from>
    <xdr:ext cx="469744" cy="259045"/>
    <xdr:sp macro="" textlink="">
      <xdr:nvSpPr>
        <xdr:cNvPr id="833" name="n_2aveValue【消防施設】&#10;一人当たり面積"/>
        <xdr:cNvSpPr txBox="1"/>
      </xdr:nvSpPr>
      <xdr:spPr>
        <a:xfrm>
          <a:off x="20199427" y="14511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107604</xdr:rowOff>
    </xdr:from>
    <xdr:ext cx="469744" cy="259045"/>
    <xdr:sp macro="" textlink="">
      <xdr:nvSpPr>
        <xdr:cNvPr id="834" name="n_3aveValue【消防施設】&#10;一人当たり面積"/>
        <xdr:cNvSpPr txBox="1"/>
      </xdr:nvSpPr>
      <xdr:spPr>
        <a:xfrm>
          <a:off x="19310427" y="14509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121756</xdr:rowOff>
    </xdr:from>
    <xdr:ext cx="469744" cy="259045"/>
    <xdr:sp macro="" textlink="">
      <xdr:nvSpPr>
        <xdr:cNvPr id="835" name="n_4aveValue【消防施設】&#10;一人当たり面積"/>
        <xdr:cNvSpPr txBox="1"/>
      </xdr:nvSpPr>
      <xdr:spPr>
        <a:xfrm>
          <a:off x="18421427" y="14523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111596</xdr:rowOff>
    </xdr:from>
    <xdr:ext cx="469744" cy="259045"/>
    <xdr:sp macro="" textlink="">
      <xdr:nvSpPr>
        <xdr:cNvPr id="836" name="n_1mainValue【消防施設】&#10;一人当たり面積"/>
        <xdr:cNvSpPr txBox="1"/>
      </xdr:nvSpPr>
      <xdr:spPr>
        <a:xfrm>
          <a:off x="21075727" y="14856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112684</xdr:rowOff>
    </xdr:from>
    <xdr:ext cx="469744" cy="259045"/>
    <xdr:sp macro="" textlink="">
      <xdr:nvSpPr>
        <xdr:cNvPr id="837" name="n_2mainValue【消防施設】&#10;一人当たり面積"/>
        <xdr:cNvSpPr txBox="1"/>
      </xdr:nvSpPr>
      <xdr:spPr>
        <a:xfrm>
          <a:off x="20199427" y="1485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114861</xdr:rowOff>
    </xdr:from>
    <xdr:ext cx="469744" cy="259045"/>
    <xdr:sp macro="" textlink="">
      <xdr:nvSpPr>
        <xdr:cNvPr id="838" name="n_3mainValue【消防施設】&#10;一人当たり面積"/>
        <xdr:cNvSpPr txBox="1"/>
      </xdr:nvSpPr>
      <xdr:spPr>
        <a:xfrm>
          <a:off x="19310427" y="14859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117039</xdr:rowOff>
    </xdr:from>
    <xdr:ext cx="469744" cy="259045"/>
    <xdr:sp macro="" textlink="">
      <xdr:nvSpPr>
        <xdr:cNvPr id="839" name="n_4mainValue【消防施設】&#10;一人当たり面積"/>
        <xdr:cNvSpPr txBox="1"/>
      </xdr:nvSpPr>
      <xdr:spPr>
        <a:xfrm>
          <a:off x="18421427" y="1486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1" name="直線コネクタ 8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2" name="テキスト ボックス 85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3" name="直線コネクタ 8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4" name="テキスト ボックス 8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5" name="直線コネクタ 8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6" name="テキスト ボックス 8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7" name="直線コネクタ 8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8" name="テキスト ボックス 8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9" name="直線コネクタ 8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0" name="テキスト ボックス 8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1" name="直線コネクタ 8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2" name="テキスト ボックス 86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109</xdr:row>
      <xdr:rowOff>30480</xdr:rowOff>
    </xdr:to>
    <xdr:cxnSp macro="">
      <xdr:nvCxnSpPr>
        <xdr:cNvPr id="865" name="直線コネクタ 864"/>
        <xdr:cNvCxnSpPr/>
      </xdr:nvCxnSpPr>
      <xdr:spPr>
        <a:xfrm flipV="1">
          <a:off x="16318864" y="1716405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866" name="【庁舎】&#10;有形固定資産減価償却率最小値テキスト"/>
        <xdr:cNvSpPr txBox="1"/>
      </xdr:nvSpPr>
      <xdr:spPr>
        <a:xfrm>
          <a:off x="16357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867" name="直線コネクタ 866"/>
        <xdr:cNvCxnSpPr/>
      </xdr:nvCxnSpPr>
      <xdr:spPr>
        <a:xfrm>
          <a:off x="16230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868" name="【庁舎】&#10;有形固定資産減価償却率最大値テキスト"/>
        <xdr:cNvSpPr txBox="1"/>
      </xdr:nvSpPr>
      <xdr:spPr>
        <a:xfrm>
          <a:off x="16357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869" name="直線コネクタ 868"/>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46282</xdr:rowOff>
    </xdr:from>
    <xdr:ext cx="405111" cy="259045"/>
    <xdr:sp macro="" textlink="">
      <xdr:nvSpPr>
        <xdr:cNvPr id="870" name="【庁舎】&#10;有形固定資産減価償却率平均値テキスト"/>
        <xdr:cNvSpPr txBox="1"/>
      </xdr:nvSpPr>
      <xdr:spPr>
        <a:xfrm>
          <a:off x="16357600" y="17877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67855</xdr:rowOff>
    </xdr:from>
    <xdr:to>
      <xdr:col>85</xdr:col>
      <xdr:colOff>177800</xdr:colOff>
      <xdr:row>104</xdr:row>
      <xdr:rowOff>169455</xdr:rowOff>
    </xdr:to>
    <xdr:sp macro="" textlink="">
      <xdr:nvSpPr>
        <xdr:cNvPr id="871" name="フローチャート: 判断 870"/>
        <xdr:cNvSpPr/>
      </xdr:nvSpPr>
      <xdr:spPr>
        <a:xfrm>
          <a:off x="162687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46627</xdr:rowOff>
    </xdr:from>
    <xdr:to>
      <xdr:col>81</xdr:col>
      <xdr:colOff>101600</xdr:colOff>
      <xdr:row>104</xdr:row>
      <xdr:rowOff>148227</xdr:rowOff>
    </xdr:to>
    <xdr:sp macro="" textlink="">
      <xdr:nvSpPr>
        <xdr:cNvPr id="872" name="フローチャート: 判断 871"/>
        <xdr:cNvSpPr/>
      </xdr:nvSpPr>
      <xdr:spPr>
        <a:xfrm>
          <a:off x="15430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27032</xdr:rowOff>
    </xdr:from>
    <xdr:to>
      <xdr:col>76</xdr:col>
      <xdr:colOff>165100</xdr:colOff>
      <xdr:row>105</xdr:row>
      <xdr:rowOff>128632</xdr:rowOff>
    </xdr:to>
    <xdr:sp macro="" textlink="">
      <xdr:nvSpPr>
        <xdr:cNvPr id="873" name="フローチャート: 判断 872"/>
        <xdr:cNvSpPr/>
      </xdr:nvSpPr>
      <xdr:spPr>
        <a:xfrm>
          <a:off x="14541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5806</xdr:rowOff>
    </xdr:from>
    <xdr:to>
      <xdr:col>72</xdr:col>
      <xdr:colOff>38100</xdr:colOff>
      <xdr:row>105</xdr:row>
      <xdr:rowOff>107406</xdr:rowOff>
    </xdr:to>
    <xdr:sp macro="" textlink="">
      <xdr:nvSpPr>
        <xdr:cNvPr id="874" name="フローチャート: 判断 873"/>
        <xdr:cNvSpPr/>
      </xdr:nvSpPr>
      <xdr:spPr>
        <a:xfrm>
          <a:off x="13652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40095</xdr:rowOff>
    </xdr:from>
    <xdr:to>
      <xdr:col>67</xdr:col>
      <xdr:colOff>101600</xdr:colOff>
      <xdr:row>105</xdr:row>
      <xdr:rowOff>141695</xdr:rowOff>
    </xdr:to>
    <xdr:sp macro="" textlink="">
      <xdr:nvSpPr>
        <xdr:cNvPr id="875" name="フローチャート: 判断 874"/>
        <xdr:cNvSpPr/>
      </xdr:nvSpPr>
      <xdr:spPr>
        <a:xfrm>
          <a:off x="12763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108676</xdr:rowOff>
    </xdr:from>
    <xdr:to>
      <xdr:col>85</xdr:col>
      <xdr:colOff>177800</xdr:colOff>
      <xdr:row>104</xdr:row>
      <xdr:rowOff>38826</xdr:rowOff>
    </xdr:to>
    <xdr:sp macro="" textlink="">
      <xdr:nvSpPr>
        <xdr:cNvPr id="881" name="楕円 880"/>
        <xdr:cNvSpPr/>
      </xdr:nvSpPr>
      <xdr:spPr>
        <a:xfrm>
          <a:off x="16268700" y="1776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131553</xdr:rowOff>
    </xdr:from>
    <xdr:ext cx="405111" cy="259045"/>
    <xdr:sp macro="" textlink="">
      <xdr:nvSpPr>
        <xdr:cNvPr id="882" name="【庁舎】&#10;有形固定資産減価償却率該当値テキスト"/>
        <xdr:cNvSpPr txBox="1"/>
      </xdr:nvSpPr>
      <xdr:spPr>
        <a:xfrm>
          <a:off x="16357600" y="1761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90714</xdr:rowOff>
    </xdr:from>
    <xdr:to>
      <xdr:col>81</xdr:col>
      <xdr:colOff>101600</xdr:colOff>
      <xdr:row>104</xdr:row>
      <xdr:rowOff>20864</xdr:rowOff>
    </xdr:to>
    <xdr:sp macro="" textlink="">
      <xdr:nvSpPr>
        <xdr:cNvPr id="883" name="楕円 882"/>
        <xdr:cNvSpPr/>
      </xdr:nvSpPr>
      <xdr:spPr>
        <a:xfrm>
          <a:off x="15430500" y="1775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141514</xdr:rowOff>
    </xdr:from>
    <xdr:to>
      <xdr:col>85</xdr:col>
      <xdr:colOff>127000</xdr:colOff>
      <xdr:row>103</xdr:row>
      <xdr:rowOff>159476</xdr:rowOff>
    </xdr:to>
    <xdr:cxnSp macro="">
      <xdr:nvCxnSpPr>
        <xdr:cNvPr id="884" name="直線コネクタ 883"/>
        <xdr:cNvCxnSpPr/>
      </xdr:nvCxnSpPr>
      <xdr:spPr>
        <a:xfrm>
          <a:off x="15481300" y="17800864"/>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87449</xdr:rowOff>
    </xdr:from>
    <xdr:to>
      <xdr:col>76</xdr:col>
      <xdr:colOff>165100</xdr:colOff>
      <xdr:row>105</xdr:row>
      <xdr:rowOff>17599</xdr:rowOff>
    </xdr:to>
    <xdr:sp macro="" textlink="">
      <xdr:nvSpPr>
        <xdr:cNvPr id="885" name="楕円 884"/>
        <xdr:cNvSpPr/>
      </xdr:nvSpPr>
      <xdr:spPr>
        <a:xfrm>
          <a:off x="14541500" y="1791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141514</xdr:rowOff>
    </xdr:from>
    <xdr:to>
      <xdr:col>81</xdr:col>
      <xdr:colOff>50800</xdr:colOff>
      <xdr:row>104</xdr:row>
      <xdr:rowOff>138249</xdr:rowOff>
    </xdr:to>
    <xdr:cxnSp macro="">
      <xdr:nvCxnSpPr>
        <xdr:cNvPr id="886" name="直線コネクタ 885"/>
        <xdr:cNvCxnSpPr/>
      </xdr:nvCxnSpPr>
      <xdr:spPr>
        <a:xfrm flipV="1">
          <a:off x="14592300" y="17800864"/>
          <a:ext cx="889000" cy="168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49893</xdr:rowOff>
    </xdr:from>
    <xdr:to>
      <xdr:col>72</xdr:col>
      <xdr:colOff>38100</xdr:colOff>
      <xdr:row>104</xdr:row>
      <xdr:rowOff>151493</xdr:rowOff>
    </xdr:to>
    <xdr:sp macro="" textlink="">
      <xdr:nvSpPr>
        <xdr:cNvPr id="887" name="楕円 886"/>
        <xdr:cNvSpPr/>
      </xdr:nvSpPr>
      <xdr:spPr>
        <a:xfrm>
          <a:off x="13652500" y="1788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100693</xdr:rowOff>
    </xdr:from>
    <xdr:to>
      <xdr:col>76</xdr:col>
      <xdr:colOff>114300</xdr:colOff>
      <xdr:row>104</xdr:row>
      <xdr:rowOff>138249</xdr:rowOff>
    </xdr:to>
    <xdr:cxnSp macro="">
      <xdr:nvCxnSpPr>
        <xdr:cNvPr id="888" name="直線コネクタ 887"/>
        <xdr:cNvCxnSpPr/>
      </xdr:nvCxnSpPr>
      <xdr:spPr>
        <a:xfrm>
          <a:off x="13703300" y="1793149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10705</xdr:rowOff>
    </xdr:from>
    <xdr:to>
      <xdr:col>67</xdr:col>
      <xdr:colOff>101600</xdr:colOff>
      <xdr:row>104</xdr:row>
      <xdr:rowOff>112305</xdr:rowOff>
    </xdr:to>
    <xdr:sp macro="" textlink="">
      <xdr:nvSpPr>
        <xdr:cNvPr id="889" name="楕円 888"/>
        <xdr:cNvSpPr/>
      </xdr:nvSpPr>
      <xdr:spPr>
        <a:xfrm>
          <a:off x="12763500" y="1784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61505</xdr:rowOff>
    </xdr:from>
    <xdr:to>
      <xdr:col>71</xdr:col>
      <xdr:colOff>177800</xdr:colOff>
      <xdr:row>104</xdr:row>
      <xdr:rowOff>100693</xdr:rowOff>
    </xdr:to>
    <xdr:cxnSp macro="">
      <xdr:nvCxnSpPr>
        <xdr:cNvPr id="890" name="直線コネクタ 889"/>
        <xdr:cNvCxnSpPr/>
      </xdr:nvCxnSpPr>
      <xdr:spPr>
        <a:xfrm>
          <a:off x="12814300" y="17892305"/>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139354</xdr:rowOff>
    </xdr:from>
    <xdr:ext cx="405111" cy="259045"/>
    <xdr:sp macro="" textlink="">
      <xdr:nvSpPr>
        <xdr:cNvPr id="891" name="n_1aveValue【庁舎】&#10;有形固定資産減価償却率"/>
        <xdr:cNvSpPr txBox="1"/>
      </xdr:nvSpPr>
      <xdr:spPr>
        <a:xfrm>
          <a:off x="15266044" y="1797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119759</xdr:rowOff>
    </xdr:from>
    <xdr:ext cx="405111" cy="259045"/>
    <xdr:sp macro="" textlink="">
      <xdr:nvSpPr>
        <xdr:cNvPr id="892" name="n_2aveValue【庁舎】&#10;有形固定資産減価償却率"/>
        <xdr:cNvSpPr txBox="1"/>
      </xdr:nvSpPr>
      <xdr:spPr>
        <a:xfrm>
          <a:off x="14389744"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98533</xdr:rowOff>
    </xdr:from>
    <xdr:ext cx="405111" cy="259045"/>
    <xdr:sp macro="" textlink="">
      <xdr:nvSpPr>
        <xdr:cNvPr id="893" name="n_3aveValue【庁舎】&#10;有形固定資産減価償却率"/>
        <xdr:cNvSpPr txBox="1"/>
      </xdr:nvSpPr>
      <xdr:spPr>
        <a:xfrm>
          <a:off x="13500744" y="1810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132822</xdr:rowOff>
    </xdr:from>
    <xdr:ext cx="405111" cy="259045"/>
    <xdr:sp macro="" textlink="">
      <xdr:nvSpPr>
        <xdr:cNvPr id="894" name="n_4aveValue【庁舎】&#10;有形固定資産減価償却率"/>
        <xdr:cNvSpPr txBox="1"/>
      </xdr:nvSpPr>
      <xdr:spPr>
        <a:xfrm>
          <a:off x="12611744" y="1813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37391</xdr:rowOff>
    </xdr:from>
    <xdr:ext cx="405111" cy="259045"/>
    <xdr:sp macro="" textlink="">
      <xdr:nvSpPr>
        <xdr:cNvPr id="895" name="n_1mainValue【庁舎】&#10;有形固定資産減価償却率"/>
        <xdr:cNvSpPr txBox="1"/>
      </xdr:nvSpPr>
      <xdr:spPr>
        <a:xfrm>
          <a:off x="15266044" y="1752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34126</xdr:rowOff>
    </xdr:from>
    <xdr:ext cx="405111" cy="259045"/>
    <xdr:sp macro="" textlink="">
      <xdr:nvSpPr>
        <xdr:cNvPr id="896" name="n_2mainValue【庁舎】&#10;有形固定資産減価償却率"/>
        <xdr:cNvSpPr txBox="1"/>
      </xdr:nvSpPr>
      <xdr:spPr>
        <a:xfrm>
          <a:off x="14389744" y="1769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168020</xdr:rowOff>
    </xdr:from>
    <xdr:ext cx="405111" cy="259045"/>
    <xdr:sp macro="" textlink="">
      <xdr:nvSpPr>
        <xdr:cNvPr id="897" name="n_3mainValue【庁舎】&#10;有形固定資産減価償却率"/>
        <xdr:cNvSpPr txBox="1"/>
      </xdr:nvSpPr>
      <xdr:spPr>
        <a:xfrm>
          <a:off x="135007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128832</xdr:rowOff>
    </xdr:from>
    <xdr:ext cx="405111" cy="259045"/>
    <xdr:sp macro="" textlink="">
      <xdr:nvSpPr>
        <xdr:cNvPr id="898" name="n_4mainValue【庁舎】&#10;有形固定資産減価償却率"/>
        <xdr:cNvSpPr txBox="1"/>
      </xdr:nvSpPr>
      <xdr:spPr>
        <a:xfrm>
          <a:off x="12611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9" name="直線コネクタ 90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0" name="テキスト ボックス 90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1" name="直線コネクタ 91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2" name="テキスト ボックス 91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3" name="直線コネクタ 91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4" name="テキスト ボックス 91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5" name="直線コネクタ 91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6" name="テキスト ボックス 91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7" name="直線コネクタ 91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8" name="テキスト ボックス 91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9" name="直線コネクタ 9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0" name="テキスト ボックス 9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48006</xdr:rowOff>
    </xdr:from>
    <xdr:to>
      <xdr:col>116</xdr:col>
      <xdr:colOff>62864</xdr:colOff>
      <xdr:row>108</xdr:row>
      <xdr:rowOff>134113</xdr:rowOff>
    </xdr:to>
    <xdr:cxnSp macro="">
      <xdr:nvCxnSpPr>
        <xdr:cNvPr id="922" name="直線コネクタ 921"/>
        <xdr:cNvCxnSpPr/>
      </xdr:nvCxnSpPr>
      <xdr:spPr>
        <a:xfrm flipV="1">
          <a:off x="22160864" y="17364456"/>
          <a:ext cx="0" cy="1286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137940</xdr:rowOff>
    </xdr:from>
    <xdr:ext cx="469744" cy="259045"/>
    <xdr:sp macro="" textlink="">
      <xdr:nvSpPr>
        <xdr:cNvPr id="923" name="【庁舎】&#10;一人当たり面積最小値テキスト"/>
        <xdr:cNvSpPr txBox="1"/>
      </xdr:nvSpPr>
      <xdr:spPr>
        <a:xfrm>
          <a:off x="22199600" y="18654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134113</xdr:rowOff>
    </xdr:from>
    <xdr:to>
      <xdr:col>116</xdr:col>
      <xdr:colOff>152400</xdr:colOff>
      <xdr:row>108</xdr:row>
      <xdr:rowOff>134113</xdr:rowOff>
    </xdr:to>
    <xdr:cxnSp macro="">
      <xdr:nvCxnSpPr>
        <xdr:cNvPr id="924" name="直線コネクタ 923"/>
        <xdr:cNvCxnSpPr/>
      </xdr:nvCxnSpPr>
      <xdr:spPr>
        <a:xfrm>
          <a:off x="22072600" y="18650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166133</xdr:rowOff>
    </xdr:from>
    <xdr:ext cx="469744" cy="259045"/>
    <xdr:sp macro="" textlink="">
      <xdr:nvSpPr>
        <xdr:cNvPr id="925" name="【庁舎】&#10;一人当たり面積最大値テキスト"/>
        <xdr:cNvSpPr txBox="1"/>
      </xdr:nvSpPr>
      <xdr:spPr>
        <a:xfrm>
          <a:off x="22199600" y="17139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48006</xdr:rowOff>
    </xdr:from>
    <xdr:to>
      <xdr:col>116</xdr:col>
      <xdr:colOff>152400</xdr:colOff>
      <xdr:row>101</xdr:row>
      <xdr:rowOff>48006</xdr:rowOff>
    </xdr:to>
    <xdr:cxnSp macro="">
      <xdr:nvCxnSpPr>
        <xdr:cNvPr id="926" name="直線コネクタ 925"/>
        <xdr:cNvCxnSpPr/>
      </xdr:nvCxnSpPr>
      <xdr:spPr>
        <a:xfrm>
          <a:off x="22072600" y="1736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10685</xdr:rowOff>
    </xdr:from>
    <xdr:ext cx="469744" cy="259045"/>
    <xdr:sp macro="" textlink="">
      <xdr:nvSpPr>
        <xdr:cNvPr id="927" name="【庁舎】&#10;一人当たり面積平均値テキスト"/>
        <xdr:cNvSpPr txBox="1"/>
      </xdr:nvSpPr>
      <xdr:spPr>
        <a:xfrm>
          <a:off x="22199600" y="18355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32258</xdr:rowOff>
    </xdr:from>
    <xdr:to>
      <xdr:col>116</xdr:col>
      <xdr:colOff>114300</xdr:colOff>
      <xdr:row>107</xdr:row>
      <xdr:rowOff>133858</xdr:rowOff>
    </xdr:to>
    <xdr:sp macro="" textlink="">
      <xdr:nvSpPr>
        <xdr:cNvPr id="928" name="フローチャート: 判断 927"/>
        <xdr:cNvSpPr/>
      </xdr:nvSpPr>
      <xdr:spPr>
        <a:xfrm>
          <a:off x="22110700" y="1837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70358</xdr:rowOff>
    </xdr:from>
    <xdr:to>
      <xdr:col>112</xdr:col>
      <xdr:colOff>38100</xdr:colOff>
      <xdr:row>108</xdr:row>
      <xdr:rowOff>508</xdr:rowOff>
    </xdr:to>
    <xdr:sp macro="" textlink="">
      <xdr:nvSpPr>
        <xdr:cNvPr id="929" name="フローチャート: 判断 928"/>
        <xdr:cNvSpPr/>
      </xdr:nvSpPr>
      <xdr:spPr>
        <a:xfrm>
          <a:off x="21272500" y="1841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84837</xdr:rowOff>
    </xdr:from>
    <xdr:to>
      <xdr:col>107</xdr:col>
      <xdr:colOff>101600</xdr:colOff>
      <xdr:row>108</xdr:row>
      <xdr:rowOff>14987</xdr:rowOff>
    </xdr:to>
    <xdr:sp macro="" textlink="">
      <xdr:nvSpPr>
        <xdr:cNvPr id="930" name="フローチャート: 判断 929"/>
        <xdr:cNvSpPr/>
      </xdr:nvSpPr>
      <xdr:spPr>
        <a:xfrm>
          <a:off x="20383500" y="1842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87122</xdr:rowOff>
    </xdr:from>
    <xdr:to>
      <xdr:col>102</xdr:col>
      <xdr:colOff>165100</xdr:colOff>
      <xdr:row>108</xdr:row>
      <xdr:rowOff>17272</xdr:rowOff>
    </xdr:to>
    <xdr:sp macro="" textlink="">
      <xdr:nvSpPr>
        <xdr:cNvPr id="931" name="フローチャート: 判断 930"/>
        <xdr:cNvSpPr/>
      </xdr:nvSpPr>
      <xdr:spPr>
        <a:xfrm>
          <a:off x="19494500" y="1843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49785</xdr:rowOff>
    </xdr:from>
    <xdr:to>
      <xdr:col>98</xdr:col>
      <xdr:colOff>38100</xdr:colOff>
      <xdr:row>107</xdr:row>
      <xdr:rowOff>151385</xdr:rowOff>
    </xdr:to>
    <xdr:sp macro="" textlink="">
      <xdr:nvSpPr>
        <xdr:cNvPr id="932" name="フローチャート: 判断 931"/>
        <xdr:cNvSpPr/>
      </xdr:nvSpPr>
      <xdr:spPr>
        <a:xfrm>
          <a:off x="18605500" y="1839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3" name="テキスト ボックス 9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4" name="テキスト ボックス 9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5" name="テキスト ボックス 9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6" name="テキスト ボックス 9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7" name="テキスト ボックス 9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100837</xdr:rowOff>
    </xdr:from>
    <xdr:to>
      <xdr:col>116</xdr:col>
      <xdr:colOff>114300</xdr:colOff>
      <xdr:row>106</xdr:row>
      <xdr:rowOff>30987</xdr:rowOff>
    </xdr:to>
    <xdr:sp macro="" textlink="">
      <xdr:nvSpPr>
        <xdr:cNvPr id="938" name="楕円 937"/>
        <xdr:cNvSpPr/>
      </xdr:nvSpPr>
      <xdr:spPr>
        <a:xfrm>
          <a:off x="22110700" y="1810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123714</xdr:rowOff>
    </xdr:from>
    <xdr:ext cx="469744" cy="259045"/>
    <xdr:sp macro="" textlink="">
      <xdr:nvSpPr>
        <xdr:cNvPr id="939" name="【庁舎】&#10;一人当たり面積該当値テキスト"/>
        <xdr:cNvSpPr txBox="1"/>
      </xdr:nvSpPr>
      <xdr:spPr>
        <a:xfrm>
          <a:off x="22199600" y="17954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64263</xdr:rowOff>
    </xdr:from>
    <xdr:to>
      <xdr:col>112</xdr:col>
      <xdr:colOff>38100</xdr:colOff>
      <xdr:row>106</xdr:row>
      <xdr:rowOff>165863</xdr:rowOff>
    </xdr:to>
    <xdr:sp macro="" textlink="">
      <xdr:nvSpPr>
        <xdr:cNvPr id="940" name="楕円 939"/>
        <xdr:cNvSpPr/>
      </xdr:nvSpPr>
      <xdr:spPr>
        <a:xfrm>
          <a:off x="21272500" y="1823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151637</xdr:rowOff>
    </xdr:from>
    <xdr:to>
      <xdr:col>116</xdr:col>
      <xdr:colOff>63500</xdr:colOff>
      <xdr:row>106</xdr:row>
      <xdr:rowOff>115063</xdr:rowOff>
    </xdr:to>
    <xdr:cxnSp macro="">
      <xdr:nvCxnSpPr>
        <xdr:cNvPr id="941" name="直線コネクタ 940"/>
        <xdr:cNvCxnSpPr/>
      </xdr:nvCxnSpPr>
      <xdr:spPr>
        <a:xfrm flipV="1">
          <a:off x="21323300" y="18153887"/>
          <a:ext cx="838200" cy="134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62737</xdr:rowOff>
    </xdr:from>
    <xdr:to>
      <xdr:col>107</xdr:col>
      <xdr:colOff>101600</xdr:colOff>
      <xdr:row>106</xdr:row>
      <xdr:rowOff>164337</xdr:rowOff>
    </xdr:to>
    <xdr:sp macro="" textlink="">
      <xdr:nvSpPr>
        <xdr:cNvPr id="942" name="楕円 941"/>
        <xdr:cNvSpPr/>
      </xdr:nvSpPr>
      <xdr:spPr>
        <a:xfrm>
          <a:off x="20383500" y="1823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113537</xdr:rowOff>
    </xdr:from>
    <xdr:to>
      <xdr:col>111</xdr:col>
      <xdr:colOff>177800</xdr:colOff>
      <xdr:row>106</xdr:row>
      <xdr:rowOff>115063</xdr:rowOff>
    </xdr:to>
    <xdr:cxnSp macro="">
      <xdr:nvCxnSpPr>
        <xdr:cNvPr id="943" name="直線コネクタ 942"/>
        <xdr:cNvCxnSpPr/>
      </xdr:nvCxnSpPr>
      <xdr:spPr>
        <a:xfrm>
          <a:off x="20434300" y="18287237"/>
          <a:ext cx="889000" cy="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69596</xdr:rowOff>
    </xdr:from>
    <xdr:to>
      <xdr:col>102</xdr:col>
      <xdr:colOff>165100</xdr:colOff>
      <xdr:row>106</xdr:row>
      <xdr:rowOff>171196</xdr:rowOff>
    </xdr:to>
    <xdr:sp macro="" textlink="">
      <xdr:nvSpPr>
        <xdr:cNvPr id="944" name="楕円 943"/>
        <xdr:cNvSpPr/>
      </xdr:nvSpPr>
      <xdr:spPr>
        <a:xfrm>
          <a:off x="19494500" y="1824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113537</xdr:rowOff>
    </xdr:from>
    <xdr:to>
      <xdr:col>107</xdr:col>
      <xdr:colOff>50800</xdr:colOff>
      <xdr:row>106</xdr:row>
      <xdr:rowOff>120396</xdr:rowOff>
    </xdr:to>
    <xdr:cxnSp macro="">
      <xdr:nvCxnSpPr>
        <xdr:cNvPr id="945" name="直線コネクタ 944"/>
        <xdr:cNvCxnSpPr/>
      </xdr:nvCxnSpPr>
      <xdr:spPr>
        <a:xfrm flipV="1">
          <a:off x="19545300" y="18287237"/>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75692</xdr:rowOff>
    </xdr:from>
    <xdr:to>
      <xdr:col>98</xdr:col>
      <xdr:colOff>38100</xdr:colOff>
      <xdr:row>107</xdr:row>
      <xdr:rowOff>5842</xdr:rowOff>
    </xdr:to>
    <xdr:sp macro="" textlink="">
      <xdr:nvSpPr>
        <xdr:cNvPr id="946" name="楕円 945"/>
        <xdr:cNvSpPr/>
      </xdr:nvSpPr>
      <xdr:spPr>
        <a:xfrm>
          <a:off x="18605500" y="1824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120396</xdr:rowOff>
    </xdr:from>
    <xdr:to>
      <xdr:col>102</xdr:col>
      <xdr:colOff>114300</xdr:colOff>
      <xdr:row>106</xdr:row>
      <xdr:rowOff>126492</xdr:rowOff>
    </xdr:to>
    <xdr:cxnSp macro="">
      <xdr:nvCxnSpPr>
        <xdr:cNvPr id="947" name="直線コネクタ 946"/>
        <xdr:cNvCxnSpPr/>
      </xdr:nvCxnSpPr>
      <xdr:spPr>
        <a:xfrm flipV="1">
          <a:off x="18656300" y="18294096"/>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163085</xdr:rowOff>
    </xdr:from>
    <xdr:ext cx="469744" cy="259045"/>
    <xdr:sp macro="" textlink="">
      <xdr:nvSpPr>
        <xdr:cNvPr id="948" name="n_1aveValue【庁舎】&#10;一人当たり面積"/>
        <xdr:cNvSpPr txBox="1"/>
      </xdr:nvSpPr>
      <xdr:spPr>
        <a:xfrm>
          <a:off x="21075727" y="18508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6114</xdr:rowOff>
    </xdr:from>
    <xdr:ext cx="469744" cy="259045"/>
    <xdr:sp macro="" textlink="">
      <xdr:nvSpPr>
        <xdr:cNvPr id="949" name="n_2aveValue【庁舎】&#10;一人当たり面積"/>
        <xdr:cNvSpPr txBox="1"/>
      </xdr:nvSpPr>
      <xdr:spPr>
        <a:xfrm>
          <a:off x="20199427" y="18522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8399</xdr:rowOff>
    </xdr:from>
    <xdr:ext cx="469744" cy="259045"/>
    <xdr:sp macro="" textlink="">
      <xdr:nvSpPr>
        <xdr:cNvPr id="950" name="n_3aveValue【庁舎】&#10;一人当たり面積"/>
        <xdr:cNvSpPr txBox="1"/>
      </xdr:nvSpPr>
      <xdr:spPr>
        <a:xfrm>
          <a:off x="19310427" y="1852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142512</xdr:rowOff>
    </xdr:from>
    <xdr:ext cx="469744" cy="259045"/>
    <xdr:sp macro="" textlink="">
      <xdr:nvSpPr>
        <xdr:cNvPr id="951" name="n_4aveValue【庁舎】&#10;一人当たり面積"/>
        <xdr:cNvSpPr txBox="1"/>
      </xdr:nvSpPr>
      <xdr:spPr>
        <a:xfrm>
          <a:off x="18421427" y="18487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10940</xdr:rowOff>
    </xdr:from>
    <xdr:ext cx="469744" cy="259045"/>
    <xdr:sp macro="" textlink="">
      <xdr:nvSpPr>
        <xdr:cNvPr id="952" name="n_1mainValue【庁舎】&#10;一人当たり面積"/>
        <xdr:cNvSpPr txBox="1"/>
      </xdr:nvSpPr>
      <xdr:spPr>
        <a:xfrm>
          <a:off x="21075727" y="18013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9414</xdr:rowOff>
    </xdr:from>
    <xdr:ext cx="469744" cy="259045"/>
    <xdr:sp macro="" textlink="">
      <xdr:nvSpPr>
        <xdr:cNvPr id="953" name="n_2mainValue【庁舎】&#10;一人当たり面積"/>
        <xdr:cNvSpPr txBox="1"/>
      </xdr:nvSpPr>
      <xdr:spPr>
        <a:xfrm>
          <a:off x="20199427" y="1801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16273</xdr:rowOff>
    </xdr:from>
    <xdr:ext cx="469744" cy="259045"/>
    <xdr:sp macro="" textlink="">
      <xdr:nvSpPr>
        <xdr:cNvPr id="954" name="n_3mainValue【庁舎】&#10;一人当たり面積"/>
        <xdr:cNvSpPr txBox="1"/>
      </xdr:nvSpPr>
      <xdr:spPr>
        <a:xfrm>
          <a:off x="19310427" y="1801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22369</xdr:rowOff>
    </xdr:from>
    <xdr:ext cx="469744" cy="259045"/>
    <xdr:sp macro="" textlink="">
      <xdr:nvSpPr>
        <xdr:cNvPr id="955" name="n_4mainValue【庁舎】&#10;一人当たり面積"/>
        <xdr:cNvSpPr txBox="1"/>
      </xdr:nvSpPr>
      <xdr:spPr>
        <a:xfrm>
          <a:off x="18421427" y="1802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6" name="正方形/長方形 9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7" name="正方形/長方形 9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8" name="テキスト ボックス 9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図書館や福祉施設は過去５年間長寿命化対策に取り組めておらず、一定の割合で有形固定資産減価償却率が増加し続けており、長寿命化と更新を検討する必要がある。また、昨年度に一部改修を行った市民会館も再び比率が増加しており、引き続き長寿命化と更新を進め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庁舎については、令和元年度に実施した公共施設の集約化・複合施設の建設により引き続き類似団体と比較しても低い水準を維持できている。さらに、消防施設についてはポンプ車の更新等により令和２年度は減少に転じた。</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001;&#21209;&#35506;/01_&#36001;&#25919;&#20418;/13-&#36001;&#25919;&#29366;&#27841;&#36039;&#26009;&#38598;/&#20196;&#21644;&#65298;&#24180;&#24230;/220906_&#12304;&#20316;&#26989;&#20381;&#38972;&#65306;9&#65295;20&#12294;&#12305;&#20196;&#21644;&#65298;&#24180;&#24230;&#36001;&#25919;&#29366;&#27841;&#36039;&#26009;&#38598;&#12398;&#20316;&#25104;&#12395;&#12388;&#12356;&#12390;&#65288;2&#22238;&#30446;&#65289;/03_2&#22238;&#30446;&#20998;&#20316;&#25104;/&#12304;&#36001;&#25919;&#29366;&#27841;&#36039;&#26009;&#38598;&#12305;_282278_&#23437;&#31903;&#24066;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cell r="BP51">
            <v>110.6</v>
          </cell>
          <cell r="BX51">
            <v>111.1</v>
          </cell>
          <cell r="CF51">
            <v>102.6</v>
          </cell>
          <cell r="CN51">
            <v>116.3</v>
          </cell>
          <cell r="CV51">
            <v>83.7</v>
          </cell>
        </row>
        <row r="53">
          <cell r="BP53">
            <v>59.8</v>
          </cell>
          <cell r="BX53">
            <v>60.5</v>
          </cell>
          <cell r="CF53">
            <v>61.6</v>
          </cell>
          <cell r="CN53">
            <v>61.9</v>
          </cell>
          <cell r="CV53">
            <v>62.9</v>
          </cell>
        </row>
        <row r="55">
          <cell r="AN55" t="str">
            <v>類似団体内平均値</v>
          </cell>
          <cell r="BP55">
            <v>52.3</v>
          </cell>
          <cell r="BX55">
            <v>55.4</v>
          </cell>
          <cell r="CF55">
            <v>52.7</v>
          </cell>
          <cell r="CN55">
            <v>49.7</v>
          </cell>
          <cell r="CV55">
            <v>37.299999999999997</v>
          </cell>
        </row>
        <row r="57">
          <cell r="BP57">
            <v>57.1</v>
          </cell>
          <cell r="BX57">
            <v>58.7</v>
          </cell>
          <cell r="CF57">
            <v>59.9</v>
          </cell>
          <cell r="CN57">
            <v>60.1</v>
          </cell>
          <cell r="CV57">
            <v>61.8</v>
          </cell>
        </row>
        <row r="72">
          <cell r="BP72" t="str">
            <v>H28</v>
          </cell>
          <cell r="BX72" t="str">
            <v>H29</v>
          </cell>
          <cell r="CF72" t="str">
            <v>H30</v>
          </cell>
          <cell r="CN72" t="str">
            <v>R01</v>
          </cell>
          <cell r="CV72" t="str">
            <v>R02</v>
          </cell>
        </row>
        <row r="73">
          <cell r="AN73" t="str">
            <v>当該団体値</v>
          </cell>
          <cell r="BP73">
            <v>110.6</v>
          </cell>
          <cell r="BX73">
            <v>111.1</v>
          </cell>
          <cell r="CF73">
            <v>102.6</v>
          </cell>
          <cell r="CN73">
            <v>116.3</v>
          </cell>
          <cell r="CV73">
            <v>83.7</v>
          </cell>
        </row>
        <row r="75">
          <cell r="BP75">
            <v>14.5</v>
          </cell>
          <cell r="BX75">
            <v>13.4</v>
          </cell>
          <cell r="CF75">
            <v>11.5</v>
          </cell>
          <cell r="CN75">
            <v>9.8000000000000007</v>
          </cell>
          <cell r="CV75">
            <v>7.9</v>
          </cell>
        </row>
        <row r="77">
          <cell r="AN77" t="str">
            <v>類似団体内平均値</v>
          </cell>
          <cell r="BP77">
            <v>52.3</v>
          </cell>
          <cell r="BX77">
            <v>55.4</v>
          </cell>
          <cell r="CF77">
            <v>52.7</v>
          </cell>
          <cell r="CN77">
            <v>49.7</v>
          </cell>
          <cell r="CV77">
            <v>37.299999999999997</v>
          </cell>
        </row>
        <row r="79">
          <cell r="BP79">
            <v>10</v>
          </cell>
          <cell r="BX79">
            <v>9.6999999999999993</v>
          </cell>
          <cell r="CF79">
            <v>9.5</v>
          </cell>
          <cell r="CN79">
            <v>9.1999999999999993</v>
          </cell>
          <cell r="CV79">
            <v>8.6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80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82</v>
      </c>
      <c r="C3" s="405"/>
      <c r="D3" s="405"/>
      <c r="E3" s="406"/>
      <c r="F3" s="406"/>
      <c r="G3" s="406"/>
      <c r="H3" s="406"/>
      <c r="I3" s="406"/>
      <c r="J3" s="406"/>
      <c r="K3" s="406"/>
      <c r="L3" s="406" t="s">
        <v>83</v>
      </c>
      <c r="M3" s="406"/>
      <c r="N3" s="406"/>
      <c r="O3" s="406"/>
      <c r="P3" s="406"/>
      <c r="Q3" s="406"/>
      <c r="R3" s="413"/>
      <c r="S3" s="413"/>
      <c r="T3" s="413"/>
      <c r="U3" s="413"/>
      <c r="V3" s="414"/>
      <c r="W3" s="388" t="s">
        <v>84</v>
      </c>
      <c r="X3" s="389"/>
      <c r="Y3" s="389"/>
      <c r="Z3" s="389"/>
      <c r="AA3" s="389"/>
      <c r="AB3" s="405"/>
      <c r="AC3" s="413" t="s">
        <v>85</v>
      </c>
      <c r="AD3" s="389"/>
      <c r="AE3" s="389"/>
      <c r="AF3" s="389"/>
      <c r="AG3" s="389"/>
      <c r="AH3" s="389"/>
      <c r="AI3" s="389"/>
      <c r="AJ3" s="389"/>
      <c r="AK3" s="389"/>
      <c r="AL3" s="390"/>
      <c r="AM3" s="388" t="s">
        <v>86</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87</v>
      </c>
      <c r="BO3" s="389"/>
      <c r="BP3" s="389"/>
      <c r="BQ3" s="389"/>
      <c r="BR3" s="389"/>
      <c r="BS3" s="389"/>
      <c r="BT3" s="389"/>
      <c r="BU3" s="390"/>
      <c r="BV3" s="388" t="s">
        <v>88</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89</v>
      </c>
      <c r="CU3" s="389"/>
      <c r="CV3" s="389"/>
      <c r="CW3" s="389"/>
      <c r="CX3" s="389"/>
      <c r="CY3" s="389"/>
      <c r="CZ3" s="389"/>
      <c r="DA3" s="390"/>
      <c r="DB3" s="388" t="s">
        <v>90</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91</v>
      </c>
      <c r="AZ4" s="392"/>
      <c r="BA4" s="392"/>
      <c r="BB4" s="392"/>
      <c r="BC4" s="392"/>
      <c r="BD4" s="392"/>
      <c r="BE4" s="392"/>
      <c r="BF4" s="392"/>
      <c r="BG4" s="392"/>
      <c r="BH4" s="392"/>
      <c r="BI4" s="392"/>
      <c r="BJ4" s="392"/>
      <c r="BK4" s="392"/>
      <c r="BL4" s="392"/>
      <c r="BM4" s="393"/>
      <c r="BN4" s="394">
        <v>29999840</v>
      </c>
      <c r="BO4" s="395"/>
      <c r="BP4" s="395"/>
      <c r="BQ4" s="395"/>
      <c r="BR4" s="395"/>
      <c r="BS4" s="395"/>
      <c r="BT4" s="395"/>
      <c r="BU4" s="396"/>
      <c r="BV4" s="394">
        <v>25603408</v>
      </c>
      <c r="BW4" s="395"/>
      <c r="BX4" s="395"/>
      <c r="BY4" s="395"/>
      <c r="BZ4" s="395"/>
      <c r="CA4" s="395"/>
      <c r="CB4" s="395"/>
      <c r="CC4" s="396"/>
      <c r="CD4" s="397" t="s">
        <v>92</v>
      </c>
      <c r="CE4" s="398"/>
      <c r="CF4" s="398"/>
      <c r="CG4" s="398"/>
      <c r="CH4" s="398"/>
      <c r="CI4" s="398"/>
      <c r="CJ4" s="398"/>
      <c r="CK4" s="398"/>
      <c r="CL4" s="398"/>
      <c r="CM4" s="398"/>
      <c r="CN4" s="398"/>
      <c r="CO4" s="398"/>
      <c r="CP4" s="398"/>
      <c r="CQ4" s="398"/>
      <c r="CR4" s="398"/>
      <c r="CS4" s="399"/>
      <c r="CT4" s="400">
        <v>5.6</v>
      </c>
      <c r="CU4" s="401"/>
      <c r="CV4" s="401"/>
      <c r="CW4" s="401"/>
      <c r="CX4" s="401"/>
      <c r="CY4" s="401"/>
      <c r="CZ4" s="401"/>
      <c r="DA4" s="402"/>
      <c r="DB4" s="400">
        <v>4.0999999999999996</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93</v>
      </c>
      <c r="AN5" s="461"/>
      <c r="AO5" s="461"/>
      <c r="AP5" s="461"/>
      <c r="AQ5" s="461"/>
      <c r="AR5" s="461"/>
      <c r="AS5" s="461"/>
      <c r="AT5" s="462"/>
      <c r="AU5" s="463" t="s">
        <v>94</v>
      </c>
      <c r="AV5" s="464"/>
      <c r="AW5" s="464"/>
      <c r="AX5" s="464"/>
      <c r="AY5" s="465" t="s">
        <v>95</v>
      </c>
      <c r="AZ5" s="466"/>
      <c r="BA5" s="466"/>
      <c r="BB5" s="466"/>
      <c r="BC5" s="466"/>
      <c r="BD5" s="466"/>
      <c r="BE5" s="466"/>
      <c r="BF5" s="466"/>
      <c r="BG5" s="466"/>
      <c r="BH5" s="466"/>
      <c r="BI5" s="466"/>
      <c r="BJ5" s="466"/>
      <c r="BK5" s="466"/>
      <c r="BL5" s="466"/>
      <c r="BM5" s="467"/>
      <c r="BN5" s="431">
        <v>29037925</v>
      </c>
      <c r="BO5" s="432"/>
      <c r="BP5" s="432"/>
      <c r="BQ5" s="432"/>
      <c r="BR5" s="432"/>
      <c r="BS5" s="432"/>
      <c r="BT5" s="432"/>
      <c r="BU5" s="433"/>
      <c r="BV5" s="431">
        <v>24643499</v>
      </c>
      <c r="BW5" s="432"/>
      <c r="BX5" s="432"/>
      <c r="BY5" s="432"/>
      <c r="BZ5" s="432"/>
      <c r="CA5" s="432"/>
      <c r="CB5" s="432"/>
      <c r="CC5" s="433"/>
      <c r="CD5" s="434" t="s">
        <v>96</v>
      </c>
      <c r="CE5" s="435"/>
      <c r="CF5" s="435"/>
      <c r="CG5" s="435"/>
      <c r="CH5" s="435"/>
      <c r="CI5" s="435"/>
      <c r="CJ5" s="435"/>
      <c r="CK5" s="435"/>
      <c r="CL5" s="435"/>
      <c r="CM5" s="435"/>
      <c r="CN5" s="435"/>
      <c r="CO5" s="435"/>
      <c r="CP5" s="435"/>
      <c r="CQ5" s="435"/>
      <c r="CR5" s="435"/>
      <c r="CS5" s="436"/>
      <c r="CT5" s="428">
        <v>91.4</v>
      </c>
      <c r="CU5" s="429"/>
      <c r="CV5" s="429"/>
      <c r="CW5" s="429"/>
      <c r="CX5" s="429"/>
      <c r="CY5" s="429"/>
      <c r="CZ5" s="429"/>
      <c r="DA5" s="430"/>
      <c r="DB5" s="428">
        <v>93.4</v>
      </c>
      <c r="DC5" s="429"/>
      <c r="DD5" s="429"/>
      <c r="DE5" s="429"/>
      <c r="DF5" s="429"/>
      <c r="DG5" s="429"/>
      <c r="DH5" s="429"/>
      <c r="DI5" s="430"/>
      <c r="DJ5" s="186"/>
      <c r="DK5" s="186"/>
      <c r="DL5" s="186"/>
      <c r="DM5" s="186"/>
      <c r="DN5" s="186"/>
      <c r="DO5" s="186"/>
    </row>
    <row r="6" spans="1:119" ht="18.75" customHeight="1" x14ac:dyDescent="0.15">
      <c r="A6" s="187"/>
      <c r="B6" s="437" t="s">
        <v>97</v>
      </c>
      <c r="C6" s="438"/>
      <c r="D6" s="438"/>
      <c r="E6" s="439"/>
      <c r="F6" s="439"/>
      <c r="G6" s="439"/>
      <c r="H6" s="439"/>
      <c r="I6" s="439"/>
      <c r="J6" s="439"/>
      <c r="K6" s="439"/>
      <c r="L6" s="439" t="s">
        <v>98</v>
      </c>
      <c r="M6" s="439"/>
      <c r="N6" s="439"/>
      <c r="O6" s="439"/>
      <c r="P6" s="439"/>
      <c r="Q6" s="439"/>
      <c r="R6" s="443"/>
      <c r="S6" s="443"/>
      <c r="T6" s="443"/>
      <c r="U6" s="443"/>
      <c r="V6" s="444"/>
      <c r="W6" s="447" t="s">
        <v>99</v>
      </c>
      <c r="X6" s="448"/>
      <c r="Y6" s="448"/>
      <c r="Z6" s="448"/>
      <c r="AA6" s="448"/>
      <c r="AB6" s="438"/>
      <c r="AC6" s="451" t="s">
        <v>100</v>
      </c>
      <c r="AD6" s="452"/>
      <c r="AE6" s="452"/>
      <c r="AF6" s="452"/>
      <c r="AG6" s="452"/>
      <c r="AH6" s="452"/>
      <c r="AI6" s="452"/>
      <c r="AJ6" s="452"/>
      <c r="AK6" s="452"/>
      <c r="AL6" s="453"/>
      <c r="AM6" s="460" t="s">
        <v>101</v>
      </c>
      <c r="AN6" s="461"/>
      <c r="AO6" s="461"/>
      <c r="AP6" s="461"/>
      <c r="AQ6" s="461"/>
      <c r="AR6" s="461"/>
      <c r="AS6" s="461"/>
      <c r="AT6" s="462"/>
      <c r="AU6" s="463" t="s">
        <v>102</v>
      </c>
      <c r="AV6" s="464"/>
      <c r="AW6" s="464"/>
      <c r="AX6" s="464"/>
      <c r="AY6" s="465" t="s">
        <v>103</v>
      </c>
      <c r="AZ6" s="466"/>
      <c r="BA6" s="466"/>
      <c r="BB6" s="466"/>
      <c r="BC6" s="466"/>
      <c r="BD6" s="466"/>
      <c r="BE6" s="466"/>
      <c r="BF6" s="466"/>
      <c r="BG6" s="466"/>
      <c r="BH6" s="466"/>
      <c r="BI6" s="466"/>
      <c r="BJ6" s="466"/>
      <c r="BK6" s="466"/>
      <c r="BL6" s="466"/>
      <c r="BM6" s="467"/>
      <c r="BN6" s="431">
        <v>961915</v>
      </c>
      <c r="BO6" s="432"/>
      <c r="BP6" s="432"/>
      <c r="BQ6" s="432"/>
      <c r="BR6" s="432"/>
      <c r="BS6" s="432"/>
      <c r="BT6" s="432"/>
      <c r="BU6" s="433"/>
      <c r="BV6" s="431">
        <v>959909</v>
      </c>
      <c r="BW6" s="432"/>
      <c r="BX6" s="432"/>
      <c r="BY6" s="432"/>
      <c r="BZ6" s="432"/>
      <c r="CA6" s="432"/>
      <c r="CB6" s="432"/>
      <c r="CC6" s="433"/>
      <c r="CD6" s="434" t="s">
        <v>104</v>
      </c>
      <c r="CE6" s="435"/>
      <c r="CF6" s="435"/>
      <c r="CG6" s="435"/>
      <c r="CH6" s="435"/>
      <c r="CI6" s="435"/>
      <c r="CJ6" s="435"/>
      <c r="CK6" s="435"/>
      <c r="CL6" s="435"/>
      <c r="CM6" s="435"/>
      <c r="CN6" s="435"/>
      <c r="CO6" s="435"/>
      <c r="CP6" s="435"/>
      <c r="CQ6" s="435"/>
      <c r="CR6" s="435"/>
      <c r="CS6" s="436"/>
      <c r="CT6" s="468">
        <v>94.5</v>
      </c>
      <c r="CU6" s="469"/>
      <c r="CV6" s="469"/>
      <c r="CW6" s="469"/>
      <c r="CX6" s="469"/>
      <c r="CY6" s="469"/>
      <c r="CZ6" s="469"/>
      <c r="DA6" s="470"/>
      <c r="DB6" s="468">
        <v>96.9</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105</v>
      </c>
      <c r="AN7" s="461"/>
      <c r="AO7" s="461"/>
      <c r="AP7" s="461"/>
      <c r="AQ7" s="461"/>
      <c r="AR7" s="461"/>
      <c r="AS7" s="461"/>
      <c r="AT7" s="462"/>
      <c r="AU7" s="463" t="s">
        <v>106</v>
      </c>
      <c r="AV7" s="464"/>
      <c r="AW7" s="464"/>
      <c r="AX7" s="464"/>
      <c r="AY7" s="465" t="s">
        <v>107</v>
      </c>
      <c r="AZ7" s="466"/>
      <c r="BA7" s="466"/>
      <c r="BB7" s="466"/>
      <c r="BC7" s="466"/>
      <c r="BD7" s="466"/>
      <c r="BE7" s="466"/>
      <c r="BF7" s="466"/>
      <c r="BG7" s="466"/>
      <c r="BH7" s="466"/>
      <c r="BI7" s="466"/>
      <c r="BJ7" s="466"/>
      <c r="BK7" s="466"/>
      <c r="BL7" s="466"/>
      <c r="BM7" s="467"/>
      <c r="BN7" s="431">
        <v>122367</v>
      </c>
      <c r="BO7" s="432"/>
      <c r="BP7" s="432"/>
      <c r="BQ7" s="432"/>
      <c r="BR7" s="432"/>
      <c r="BS7" s="432"/>
      <c r="BT7" s="432"/>
      <c r="BU7" s="433"/>
      <c r="BV7" s="431">
        <v>361089</v>
      </c>
      <c r="BW7" s="432"/>
      <c r="BX7" s="432"/>
      <c r="BY7" s="432"/>
      <c r="BZ7" s="432"/>
      <c r="CA7" s="432"/>
      <c r="CB7" s="432"/>
      <c r="CC7" s="433"/>
      <c r="CD7" s="434" t="s">
        <v>108</v>
      </c>
      <c r="CE7" s="435"/>
      <c r="CF7" s="435"/>
      <c r="CG7" s="435"/>
      <c r="CH7" s="435"/>
      <c r="CI7" s="435"/>
      <c r="CJ7" s="435"/>
      <c r="CK7" s="435"/>
      <c r="CL7" s="435"/>
      <c r="CM7" s="435"/>
      <c r="CN7" s="435"/>
      <c r="CO7" s="435"/>
      <c r="CP7" s="435"/>
      <c r="CQ7" s="435"/>
      <c r="CR7" s="435"/>
      <c r="CS7" s="436"/>
      <c r="CT7" s="431">
        <v>14910845</v>
      </c>
      <c r="CU7" s="432"/>
      <c r="CV7" s="432"/>
      <c r="CW7" s="432"/>
      <c r="CX7" s="432"/>
      <c r="CY7" s="432"/>
      <c r="CZ7" s="432"/>
      <c r="DA7" s="433"/>
      <c r="DB7" s="431">
        <v>14748109</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109</v>
      </c>
      <c r="AN8" s="461"/>
      <c r="AO8" s="461"/>
      <c r="AP8" s="461"/>
      <c r="AQ8" s="461"/>
      <c r="AR8" s="461"/>
      <c r="AS8" s="461"/>
      <c r="AT8" s="462"/>
      <c r="AU8" s="463" t="s">
        <v>110</v>
      </c>
      <c r="AV8" s="464"/>
      <c r="AW8" s="464"/>
      <c r="AX8" s="464"/>
      <c r="AY8" s="465" t="s">
        <v>111</v>
      </c>
      <c r="AZ8" s="466"/>
      <c r="BA8" s="466"/>
      <c r="BB8" s="466"/>
      <c r="BC8" s="466"/>
      <c r="BD8" s="466"/>
      <c r="BE8" s="466"/>
      <c r="BF8" s="466"/>
      <c r="BG8" s="466"/>
      <c r="BH8" s="466"/>
      <c r="BI8" s="466"/>
      <c r="BJ8" s="466"/>
      <c r="BK8" s="466"/>
      <c r="BL8" s="466"/>
      <c r="BM8" s="467"/>
      <c r="BN8" s="431">
        <v>839548</v>
      </c>
      <c r="BO8" s="432"/>
      <c r="BP8" s="432"/>
      <c r="BQ8" s="432"/>
      <c r="BR8" s="432"/>
      <c r="BS8" s="432"/>
      <c r="BT8" s="432"/>
      <c r="BU8" s="433"/>
      <c r="BV8" s="431">
        <v>598820</v>
      </c>
      <c r="BW8" s="432"/>
      <c r="BX8" s="432"/>
      <c r="BY8" s="432"/>
      <c r="BZ8" s="432"/>
      <c r="CA8" s="432"/>
      <c r="CB8" s="432"/>
      <c r="CC8" s="433"/>
      <c r="CD8" s="434" t="s">
        <v>112</v>
      </c>
      <c r="CE8" s="435"/>
      <c r="CF8" s="435"/>
      <c r="CG8" s="435"/>
      <c r="CH8" s="435"/>
      <c r="CI8" s="435"/>
      <c r="CJ8" s="435"/>
      <c r="CK8" s="435"/>
      <c r="CL8" s="435"/>
      <c r="CM8" s="435"/>
      <c r="CN8" s="435"/>
      <c r="CO8" s="435"/>
      <c r="CP8" s="435"/>
      <c r="CQ8" s="435"/>
      <c r="CR8" s="435"/>
      <c r="CS8" s="436"/>
      <c r="CT8" s="471">
        <v>0.34</v>
      </c>
      <c r="CU8" s="472"/>
      <c r="CV8" s="472"/>
      <c r="CW8" s="472"/>
      <c r="CX8" s="472"/>
      <c r="CY8" s="472"/>
      <c r="CZ8" s="472"/>
      <c r="DA8" s="473"/>
      <c r="DB8" s="471">
        <v>0.34</v>
      </c>
      <c r="DC8" s="472"/>
      <c r="DD8" s="472"/>
      <c r="DE8" s="472"/>
      <c r="DF8" s="472"/>
      <c r="DG8" s="472"/>
      <c r="DH8" s="472"/>
      <c r="DI8" s="473"/>
      <c r="DJ8" s="186"/>
      <c r="DK8" s="186"/>
      <c r="DL8" s="186"/>
      <c r="DM8" s="186"/>
      <c r="DN8" s="186"/>
      <c r="DO8" s="186"/>
    </row>
    <row r="9" spans="1:119" ht="18.75" customHeight="1" thickBot="1" x14ac:dyDescent="0.2">
      <c r="A9" s="187"/>
      <c r="B9" s="425" t="s">
        <v>113</v>
      </c>
      <c r="C9" s="426"/>
      <c r="D9" s="426"/>
      <c r="E9" s="426"/>
      <c r="F9" s="426"/>
      <c r="G9" s="426"/>
      <c r="H9" s="426"/>
      <c r="I9" s="426"/>
      <c r="J9" s="426"/>
      <c r="K9" s="474"/>
      <c r="L9" s="475" t="s">
        <v>114</v>
      </c>
      <c r="M9" s="476"/>
      <c r="N9" s="476"/>
      <c r="O9" s="476"/>
      <c r="P9" s="476"/>
      <c r="Q9" s="477"/>
      <c r="R9" s="478">
        <v>34819</v>
      </c>
      <c r="S9" s="479"/>
      <c r="T9" s="479"/>
      <c r="U9" s="479"/>
      <c r="V9" s="480"/>
      <c r="W9" s="388" t="s">
        <v>115</v>
      </c>
      <c r="X9" s="389"/>
      <c r="Y9" s="389"/>
      <c r="Z9" s="389"/>
      <c r="AA9" s="389"/>
      <c r="AB9" s="389"/>
      <c r="AC9" s="389"/>
      <c r="AD9" s="389"/>
      <c r="AE9" s="389"/>
      <c r="AF9" s="389"/>
      <c r="AG9" s="389"/>
      <c r="AH9" s="389"/>
      <c r="AI9" s="389"/>
      <c r="AJ9" s="389"/>
      <c r="AK9" s="389"/>
      <c r="AL9" s="390"/>
      <c r="AM9" s="460" t="s">
        <v>116</v>
      </c>
      <c r="AN9" s="461"/>
      <c r="AO9" s="461"/>
      <c r="AP9" s="461"/>
      <c r="AQ9" s="461"/>
      <c r="AR9" s="461"/>
      <c r="AS9" s="461"/>
      <c r="AT9" s="462"/>
      <c r="AU9" s="463" t="s">
        <v>94</v>
      </c>
      <c r="AV9" s="464"/>
      <c r="AW9" s="464"/>
      <c r="AX9" s="464"/>
      <c r="AY9" s="465" t="s">
        <v>117</v>
      </c>
      <c r="AZ9" s="466"/>
      <c r="BA9" s="466"/>
      <c r="BB9" s="466"/>
      <c r="BC9" s="466"/>
      <c r="BD9" s="466"/>
      <c r="BE9" s="466"/>
      <c r="BF9" s="466"/>
      <c r="BG9" s="466"/>
      <c r="BH9" s="466"/>
      <c r="BI9" s="466"/>
      <c r="BJ9" s="466"/>
      <c r="BK9" s="466"/>
      <c r="BL9" s="466"/>
      <c r="BM9" s="467"/>
      <c r="BN9" s="431">
        <v>240728</v>
      </c>
      <c r="BO9" s="432"/>
      <c r="BP9" s="432"/>
      <c r="BQ9" s="432"/>
      <c r="BR9" s="432"/>
      <c r="BS9" s="432"/>
      <c r="BT9" s="432"/>
      <c r="BU9" s="433"/>
      <c r="BV9" s="431">
        <v>161801</v>
      </c>
      <c r="BW9" s="432"/>
      <c r="BX9" s="432"/>
      <c r="BY9" s="432"/>
      <c r="BZ9" s="432"/>
      <c r="CA9" s="432"/>
      <c r="CB9" s="432"/>
      <c r="CC9" s="433"/>
      <c r="CD9" s="434" t="s">
        <v>118</v>
      </c>
      <c r="CE9" s="435"/>
      <c r="CF9" s="435"/>
      <c r="CG9" s="435"/>
      <c r="CH9" s="435"/>
      <c r="CI9" s="435"/>
      <c r="CJ9" s="435"/>
      <c r="CK9" s="435"/>
      <c r="CL9" s="435"/>
      <c r="CM9" s="435"/>
      <c r="CN9" s="435"/>
      <c r="CO9" s="435"/>
      <c r="CP9" s="435"/>
      <c r="CQ9" s="435"/>
      <c r="CR9" s="435"/>
      <c r="CS9" s="436"/>
      <c r="CT9" s="428">
        <v>18.5</v>
      </c>
      <c r="CU9" s="429"/>
      <c r="CV9" s="429"/>
      <c r="CW9" s="429"/>
      <c r="CX9" s="429"/>
      <c r="CY9" s="429"/>
      <c r="CZ9" s="429"/>
      <c r="DA9" s="430"/>
      <c r="DB9" s="428">
        <v>16.2</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119</v>
      </c>
      <c r="M10" s="461"/>
      <c r="N10" s="461"/>
      <c r="O10" s="461"/>
      <c r="P10" s="461"/>
      <c r="Q10" s="462"/>
      <c r="R10" s="482">
        <v>37773</v>
      </c>
      <c r="S10" s="483"/>
      <c r="T10" s="483"/>
      <c r="U10" s="483"/>
      <c r="V10" s="484"/>
      <c r="W10" s="419"/>
      <c r="X10" s="420"/>
      <c r="Y10" s="420"/>
      <c r="Z10" s="420"/>
      <c r="AA10" s="420"/>
      <c r="AB10" s="420"/>
      <c r="AC10" s="420"/>
      <c r="AD10" s="420"/>
      <c r="AE10" s="420"/>
      <c r="AF10" s="420"/>
      <c r="AG10" s="420"/>
      <c r="AH10" s="420"/>
      <c r="AI10" s="420"/>
      <c r="AJ10" s="420"/>
      <c r="AK10" s="420"/>
      <c r="AL10" s="423"/>
      <c r="AM10" s="460" t="s">
        <v>120</v>
      </c>
      <c r="AN10" s="461"/>
      <c r="AO10" s="461"/>
      <c r="AP10" s="461"/>
      <c r="AQ10" s="461"/>
      <c r="AR10" s="461"/>
      <c r="AS10" s="461"/>
      <c r="AT10" s="462"/>
      <c r="AU10" s="463" t="s">
        <v>121</v>
      </c>
      <c r="AV10" s="464"/>
      <c r="AW10" s="464"/>
      <c r="AX10" s="464"/>
      <c r="AY10" s="465" t="s">
        <v>122</v>
      </c>
      <c r="AZ10" s="466"/>
      <c r="BA10" s="466"/>
      <c r="BB10" s="466"/>
      <c r="BC10" s="466"/>
      <c r="BD10" s="466"/>
      <c r="BE10" s="466"/>
      <c r="BF10" s="466"/>
      <c r="BG10" s="466"/>
      <c r="BH10" s="466"/>
      <c r="BI10" s="466"/>
      <c r="BJ10" s="466"/>
      <c r="BK10" s="466"/>
      <c r="BL10" s="466"/>
      <c r="BM10" s="467"/>
      <c r="BN10" s="431">
        <v>191669</v>
      </c>
      <c r="BO10" s="432"/>
      <c r="BP10" s="432"/>
      <c r="BQ10" s="432"/>
      <c r="BR10" s="432"/>
      <c r="BS10" s="432"/>
      <c r="BT10" s="432"/>
      <c r="BU10" s="433"/>
      <c r="BV10" s="431">
        <v>4995</v>
      </c>
      <c r="BW10" s="432"/>
      <c r="BX10" s="432"/>
      <c r="BY10" s="432"/>
      <c r="BZ10" s="432"/>
      <c r="CA10" s="432"/>
      <c r="CB10" s="432"/>
      <c r="CC10" s="433"/>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124</v>
      </c>
      <c r="M11" s="486"/>
      <c r="N11" s="486"/>
      <c r="O11" s="486"/>
      <c r="P11" s="486"/>
      <c r="Q11" s="487"/>
      <c r="R11" s="488" t="s">
        <v>125</v>
      </c>
      <c r="S11" s="489"/>
      <c r="T11" s="489"/>
      <c r="U11" s="489"/>
      <c r="V11" s="490"/>
      <c r="W11" s="419"/>
      <c r="X11" s="420"/>
      <c r="Y11" s="420"/>
      <c r="Z11" s="420"/>
      <c r="AA11" s="420"/>
      <c r="AB11" s="420"/>
      <c r="AC11" s="420"/>
      <c r="AD11" s="420"/>
      <c r="AE11" s="420"/>
      <c r="AF11" s="420"/>
      <c r="AG11" s="420"/>
      <c r="AH11" s="420"/>
      <c r="AI11" s="420"/>
      <c r="AJ11" s="420"/>
      <c r="AK11" s="420"/>
      <c r="AL11" s="423"/>
      <c r="AM11" s="460" t="s">
        <v>126</v>
      </c>
      <c r="AN11" s="461"/>
      <c r="AO11" s="461"/>
      <c r="AP11" s="461"/>
      <c r="AQ11" s="461"/>
      <c r="AR11" s="461"/>
      <c r="AS11" s="461"/>
      <c r="AT11" s="462"/>
      <c r="AU11" s="463" t="s">
        <v>121</v>
      </c>
      <c r="AV11" s="464"/>
      <c r="AW11" s="464"/>
      <c r="AX11" s="464"/>
      <c r="AY11" s="465" t="s">
        <v>127</v>
      </c>
      <c r="AZ11" s="466"/>
      <c r="BA11" s="466"/>
      <c r="BB11" s="466"/>
      <c r="BC11" s="466"/>
      <c r="BD11" s="466"/>
      <c r="BE11" s="466"/>
      <c r="BF11" s="466"/>
      <c r="BG11" s="466"/>
      <c r="BH11" s="466"/>
      <c r="BI11" s="466"/>
      <c r="BJ11" s="466"/>
      <c r="BK11" s="466"/>
      <c r="BL11" s="466"/>
      <c r="BM11" s="467"/>
      <c r="BN11" s="431">
        <v>902582</v>
      </c>
      <c r="BO11" s="432"/>
      <c r="BP11" s="432"/>
      <c r="BQ11" s="432"/>
      <c r="BR11" s="432"/>
      <c r="BS11" s="432"/>
      <c r="BT11" s="432"/>
      <c r="BU11" s="433"/>
      <c r="BV11" s="431">
        <v>219295</v>
      </c>
      <c r="BW11" s="432"/>
      <c r="BX11" s="432"/>
      <c r="BY11" s="432"/>
      <c r="BZ11" s="432"/>
      <c r="CA11" s="432"/>
      <c r="CB11" s="432"/>
      <c r="CC11" s="433"/>
      <c r="CD11" s="434" t="s">
        <v>128</v>
      </c>
      <c r="CE11" s="435"/>
      <c r="CF11" s="435"/>
      <c r="CG11" s="435"/>
      <c r="CH11" s="435"/>
      <c r="CI11" s="435"/>
      <c r="CJ11" s="435"/>
      <c r="CK11" s="435"/>
      <c r="CL11" s="435"/>
      <c r="CM11" s="435"/>
      <c r="CN11" s="435"/>
      <c r="CO11" s="435"/>
      <c r="CP11" s="435"/>
      <c r="CQ11" s="435"/>
      <c r="CR11" s="435"/>
      <c r="CS11" s="436"/>
      <c r="CT11" s="471" t="s">
        <v>129</v>
      </c>
      <c r="CU11" s="472"/>
      <c r="CV11" s="472"/>
      <c r="CW11" s="472"/>
      <c r="CX11" s="472"/>
      <c r="CY11" s="472"/>
      <c r="CZ11" s="472"/>
      <c r="DA11" s="473"/>
      <c r="DB11" s="471" t="s">
        <v>129</v>
      </c>
      <c r="DC11" s="472"/>
      <c r="DD11" s="472"/>
      <c r="DE11" s="472"/>
      <c r="DF11" s="472"/>
      <c r="DG11" s="472"/>
      <c r="DH11" s="472"/>
      <c r="DI11" s="473"/>
      <c r="DJ11" s="186"/>
      <c r="DK11" s="186"/>
      <c r="DL11" s="186"/>
      <c r="DM11" s="186"/>
      <c r="DN11" s="186"/>
      <c r="DO11" s="186"/>
    </row>
    <row r="12" spans="1:119" ht="18.75" customHeight="1" x14ac:dyDescent="0.15">
      <c r="A12" s="187"/>
      <c r="B12" s="491" t="s">
        <v>130</v>
      </c>
      <c r="C12" s="492"/>
      <c r="D12" s="492"/>
      <c r="E12" s="492"/>
      <c r="F12" s="492"/>
      <c r="G12" s="492"/>
      <c r="H12" s="492"/>
      <c r="I12" s="492"/>
      <c r="J12" s="492"/>
      <c r="K12" s="493"/>
      <c r="L12" s="500" t="s">
        <v>131</v>
      </c>
      <c r="M12" s="501"/>
      <c r="N12" s="501"/>
      <c r="O12" s="501"/>
      <c r="P12" s="501"/>
      <c r="Q12" s="502"/>
      <c r="R12" s="503">
        <v>36679</v>
      </c>
      <c r="S12" s="504"/>
      <c r="T12" s="504"/>
      <c r="U12" s="504"/>
      <c r="V12" s="505"/>
      <c r="W12" s="506" t="s">
        <v>1</v>
      </c>
      <c r="X12" s="464"/>
      <c r="Y12" s="464"/>
      <c r="Z12" s="464"/>
      <c r="AA12" s="464"/>
      <c r="AB12" s="507"/>
      <c r="AC12" s="508" t="s">
        <v>132</v>
      </c>
      <c r="AD12" s="509"/>
      <c r="AE12" s="509"/>
      <c r="AF12" s="509"/>
      <c r="AG12" s="510"/>
      <c r="AH12" s="508" t="s">
        <v>133</v>
      </c>
      <c r="AI12" s="509"/>
      <c r="AJ12" s="509"/>
      <c r="AK12" s="509"/>
      <c r="AL12" s="511"/>
      <c r="AM12" s="460" t="s">
        <v>134</v>
      </c>
      <c r="AN12" s="461"/>
      <c r="AO12" s="461"/>
      <c r="AP12" s="461"/>
      <c r="AQ12" s="461"/>
      <c r="AR12" s="461"/>
      <c r="AS12" s="461"/>
      <c r="AT12" s="462"/>
      <c r="AU12" s="463" t="s">
        <v>94</v>
      </c>
      <c r="AV12" s="464"/>
      <c r="AW12" s="464"/>
      <c r="AX12" s="464"/>
      <c r="AY12" s="465" t="s">
        <v>135</v>
      </c>
      <c r="AZ12" s="466"/>
      <c r="BA12" s="466"/>
      <c r="BB12" s="466"/>
      <c r="BC12" s="466"/>
      <c r="BD12" s="466"/>
      <c r="BE12" s="466"/>
      <c r="BF12" s="466"/>
      <c r="BG12" s="466"/>
      <c r="BH12" s="466"/>
      <c r="BI12" s="466"/>
      <c r="BJ12" s="466"/>
      <c r="BK12" s="466"/>
      <c r="BL12" s="466"/>
      <c r="BM12" s="467"/>
      <c r="BN12" s="431">
        <v>40033</v>
      </c>
      <c r="BO12" s="432"/>
      <c r="BP12" s="432"/>
      <c r="BQ12" s="432"/>
      <c r="BR12" s="432"/>
      <c r="BS12" s="432"/>
      <c r="BT12" s="432"/>
      <c r="BU12" s="433"/>
      <c r="BV12" s="431">
        <v>398666</v>
      </c>
      <c r="BW12" s="432"/>
      <c r="BX12" s="432"/>
      <c r="BY12" s="432"/>
      <c r="BZ12" s="432"/>
      <c r="CA12" s="432"/>
      <c r="CB12" s="432"/>
      <c r="CC12" s="433"/>
      <c r="CD12" s="434" t="s">
        <v>136</v>
      </c>
      <c r="CE12" s="435"/>
      <c r="CF12" s="435"/>
      <c r="CG12" s="435"/>
      <c r="CH12" s="435"/>
      <c r="CI12" s="435"/>
      <c r="CJ12" s="435"/>
      <c r="CK12" s="435"/>
      <c r="CL12" s="435"/>
      <c r="CM12" s="435"/>
      <c r="CN12" s="435"/>
      <c r="CO12" s="435"/>
      <c r="CP12" s="435"/>
      <c r="CQ12" s="435"/>
      <c r="CR12" s="435"/>
      <c r="CS12" s="436"/>
      <c r="CT12" s="471" t="s">
        <v>129</v>
      </c>
      <c r="CU12" s="472"/>
      <c r="CV12" s="472"/>
      <c r="CW12" s="472"/>
      <c r="CX12" s="472"/>
      <c r="CY12" s="472"/>
      <c r="CZ12" s="472"/>
      <c r="DA12" s="473"/>
      <c r="DB12" s="471" t="s">
        <v>137</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138</v>
      </c>
      <c r="N13" s="523"/>
      <c r="O13" s="523"/>
      <c r="P13" s="523"/>
      <c r="Q13" s="524"/>
      <c r="R13" s="515">
        <v>36398</v>
      </c>
      <c r="S13" s="516"/>
      <c r="T13" s="516"/>
      <c r="U13" s="516"/>
      <c r="V13" s="517"/>
      <c r="W13" s="447" t="s">
        <v>139</v>
      </c>
      <c r="X13" s="448"/>
      <c r="Y13" s="448"/>
      <c r="Z13" s="448"/>
      <c r="AA13" s="448"/>
      <c r="AB13" s="438"/>
      <c r="AC13" s="482">
        <v>857</v>
      </c>
      <c r="AD13" s="483"/>
      <c r="AE13" s="483"/>
      <c r="AF13" s="483"/>
      <c r="AG13" s="525"/>
      <c r="AH13" s="482">
        <v>992</v>
      </c>
      <c r="AI13" s="483"/>
      <c r="AJ13" s="483"/>
      <c r="AK13" s="483"/>
      <c r="AL13" s="484"/>
      <c r="AM13" s="460" t="s">
        <v>140</v>
      </c>
      <c r="AN13" s="461"/>
      <c r="AO13" s="461"/>
      <c r="AP13" s="461"/>
      <c r="AQ13" s="461"/>
      <c r="AR13" s="461"/>
      <c r="AS13" s="461"/>
      <c r="AT13" s="462"/>
      <c r="AU13" s="463" t="s">
        <v>121</v>
      </c>
      <c r="AV13" s="464"/>
      <c r="AW13" s="464"/>
      <c r="AX13" s="464"/>
      <c r="AY13" s="465" t="s">
        <v>141</v>
      </c>
      <c r="AZ13" s="466"/>
      <c r="BA13" s="466"/>
      <c r="BB13" s="466"/>
      <c r="BC13" s="466"/>
      <c r="BD13" s="466"/>
      <c r="BE13" s="466"/>
      <c r="BF13" s="466"/>
      <c r="BG13" s="466"/>
      <c r="BH13" s="466"/>
      <c r="BI13" s="466"/>
      <c r="BJ13" s="466"/>
      <c r="BK13" s="466"/>
      <c r="BL13" s="466"/>
      <c r="BM13" s="467"/>
      <c r="BN13" s="431">
        <v>1294946</v>
      </c>
      <c r="BO13" s="432"/>
      <c r="BP13" s="432"/>
      <c r="BQ13" s="432"/>
      <c r="BR13" s="432"/>
      <c r="BS13" s="432"/>
      <c r="BT13" s="432"/>
      <c r="BU13" s="433"/>
      <c r="BV13" s="431">
        <v>-12575</v>
      </c>
      <c r="BW13" s="432"/>
      <c r="BX13" s="432"/>
      <c r="BY13" s="432"/>
      <c r="BZ13" s="432"/>
      <c r="CA13" s="432"/>
      <c r="CB13" s="432"/>
      <c r="CC13" s="433"/>
      <c r="CD13" s="434" t="s">
        <v>142</v>
      </c>
      <c r="CE13" s="435"/>
      <c r="CF13" s="435"/>
      <c r="CG13" s="435"/>
      <c r="CH13" s="435"/>
      <c r="CI13" s="435"/>
      <c r="CJ13" s="435"/>
      <c r="CK13" s="435"/>
      <c r="CL13" s="435"/>
      <c r="CM13" s="435"/>
      <c r="CN13" s="435"/>
      <c r="CO13" s="435"/>
      <c r="CP13" s="435"/>
      <c r="CQ13" s="435"/>
      <c r="CR13" s="435"/>
      <c r="CS13" s="436"/>
      <c r="CT13" s="428">
        <v>7.9</v>
      </c>
      <c r="CU13" s="429"/>
      <c r="CV13" s="429"/>
      <c r="CW13" s="429"/>
      <c r="CX13" s="429"/>
      <c r="CY13" s="429"/>
      <c r="CZ13" s="429"/>
      <c r="DA13" s="430"/>
      <c r="DB13" s="428">
        <v>9.8000000000000007</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143</v>
      </c>
      <c r="M14" s="513"/>
      <c r="N14" s="513"/>
      <c r="O14" s="513"/>
      <c r="P14" s="513"/>
      <c r="Q14" s="514"/>
      <c r="R14" s="515">
        <v>37331</v>
      </c>
      <c r="S14" s="516"/>
      <c r="T14" s="516"/>
      <c r="U14" s="516"/>
      <c r="V14" s="517"/>
      <c r="W14" s="421"/>
      <c r="X14" s="422"/>
      <c r="Y14" s="422"/>
      <c r="Z14" s="422"/>
      <c r="AA14" s="422"/>
      <c r="AB14" s="411"/>
      <c r="AC14" s="518">
        <v>4.5999999999999996</v>
      </c>
      <c r="AD14" s="519"/>
      <c r="AE14" s="519"/>
      <c r="AF14" s="519"/>
      <c r="AG14" s="520"/>
      <c r="AH14" s="518">
        <v>5.0999999999999996</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144</v>
      </c>
      <c r="CE14" s="527"/>
      <c r="CF14" s="527"/>
      <c r="CG14" s="527"/>
      <c r="CH14" s="527"/>
      <c r="CI14" s="527"/>
      <c r="CJ14" s="527"/>
      <c r="CK14" s="527"/>
      <c r="CL14" s="527"/>
      <c r="CM14" s="527"/>
      <c r="CN14" s="527"/>
      <c r="CO14" s="527"/>
      <c r="CP14" s="527"/>
      <c r="CQ14" s="527"/>
      <c r="CR14" s="527"/>
      <c r="CS14" s="528"/>
      <c r="CT14" s="529">
        <v>83.7</v>
      </c>
      <c r="CU14" s="530"/>
      <c r="CV14" s="530"/>
      <c r="CW14" s="530"/>
      <c r="CX14" s="530"/>
      <c r="CY14" s="530"/>
      <c r="CZ14" s="530"/>
      <c r="DA14" s="531"/>
      <c r="DB14" s="529">
        <v>116.3</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145</v>
      </c>
      <c r="N15" s="523"/>
      <c r="O15" s="523"/>
      <c r="P15" s="523"/>
      <c r="Q15" s="524"/>
      <c r="R15" s="515">
        <v>37071</v>
      </c>
      <c r="S15" s="516"/>
      <c r="T15" s="516"/>
      <c r="U15" s="516"/>
      <c r="V15" s="517"/>
      <c r="W15" s="447" t="s">
        <v>146</v>
      </c>
      <c r="X15" s="448"/>
      <c r="Y15" s="448"/>
      <c r="Z15" s="448"/>
      <c r="AA15" s="448"/>
      <c r="AB15" s="438"/>
      <c r="AC15" s="482">
        <v>7273</v>
      </c>
      <c r="AD15" s="483"/>
      <c r="AE15" s="483"/>
      <c r="AF15" s="483"/>
      <c r="AG15" s="525"/>
      <c r="AH15" s="482">
        <v>7741</v>
      </c>
      <c r="AI15" s="483"/>
      <c r="AJ15" s="483"/>
      <c r="AK15" s="483"/>
      <c r="AL15" s="484"/>
      <c r="AM15" s="460"/>
      <c r="AN15" s="461"/>
      <c r="AO15" s="461"/>
      <c r="AP15" s="461"/>
      <c r="AQ15" s="461"/>
      <c r="AR15" s="461"/>
      <c r="AS15" s="461"/>
      <c r="AT15" s="462"/>
      <c r="AU15" s="463"/>
      <c r="AV15" s="464"/>
      <c r="AW15" s="464"/>
      <c r="AX15" s="464"/>
      <c r="AY15" s="391" t="s">
        <v>147</v>
      </c>
      <c r="AZ15" s="392"/>
      <c r="BA15" s="392"/>
      <c r="BB15" s="392"/>
      <c r="BC15" s="392"/>
      <c r="BD15" s="392"/>
      <c r="BE15" s="392"/>
      <c r="BF15" s="392"/>
      <c r="BG15" s="392"/>
      <c r="BH15" s="392"/>
      <c r="BI15" s="392"/>
      <c r="BJ15" s="392"/>
      <c r="BK15" s="392"/>
      <c r="BL15" s="392"/>
      <c r="BM15" s="393"/>
      <c r="BN15" s="394">
        <v>4554399</v>
      </c>
      <c r="BO15" s="395"/>
      <c r="BP15" s="395"/>
      <c r="BQ15" s="395"/>
      <c r="BR15" s="395"/>
      <c r="BS15" s="395"/>
      <c r="BT15" s="395"/>
      <c r="BU15" s="396"/>
      <c r="BV15" s="394">
        <v>4347118</v>
      </c>
      <c r="BW15" s="395"/>
      <c r="BX15" s="395"/>
      <c r="BY15" s="395"/>
      <c r="BZ15" s="395"/>
      <c r="CA15" s="395"/>
      <c r="CB15" s="395"/>
      <c r="CC15" s="396"/>
      <c r="CD15" s="532" t="s">
        <v>148</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149</v>
      </c>
      <c r="M16" s="543"/>
      <c r="N16" s="543"/>
      <c r="O16" s="543"/>
      <c r="P16" s="543"/>
      <c r="Q16" s="544"/>
      <c r="R16" s="535" t="s">
        <v>150</v>
      </c>
      <c r="S16" s="536"/>
      <c r="T16" s="536"/>
      <c r="U16" s="536"/>
      <c r="V16" s="537"/>
      <c r="W16" s="421"/>
      <c r="X16" s="422"/>
      <c r="Y16" s="422"/>
      <c r="Z16" s="422"/>
      <c r="AA16" s="422"/>
      <c r="AB16" s="411"/>
      <c r="AC16" s="518">
        <v>39.200000000000003</v>
      </c>
      <c r="AD16" s="519"/>
      <c r="AE16" s="519"/>
      <c r="AF16" s="519"/>
      <c r="AG16" s="520"/>
      <c r="AH16" s="518">
        <v>39.9</v>
      </c>
      <c r="AI16" s="519"/>
      <c r="AJ16" s="519"/>
      <c r="AK16" s="519"/>
      <c r="AL16" s="521"/>
      <c r="AM16" s="460"/>
      <c r="AN16" s="461"/>
      <c r="AO16" s="461"/>
      <c r="AP16" s="461"/>
      <c r="AQ16" s="461"/>
      <c r="AR16" s="461"/>
      <c r="AS16" s="461"/>
      <c r="AT16" s="462"/>
      <c r="AU16" s="463"/>
      <c r="AV16" s="464"/>
      <c r="AW16" s="464"/>
      <c r="AX16" s="464"/>
      <c r="AY16" s="465" t="s">
        <v>151</v>
      </c>
      <c r="AZ16" s="466"/>
      <c r="BA16" s="466"/>
      <c r="BB16" s="466"/>
      <c r="BC16" s="466"/>
      <c r="BD16" s="466"/>
      <c r="BE16" s="466"/>
      <c r="BF16" s="466"/>
      <c r="BG16" s="466"/>
      <c r="BH16" s="466"/>
      <c r="BI16" s="466"/>
      <c r="BJ16" s="466"/>
      <c r="BK16" s="466"/>
      <c r="BL16" s="466"/>
      <c r="BM16" s="467"/>
      <c r="BN16" s="431">
        <v>13160400</v>
      </c>
      <c r="BO16" s="432"/>
      <c r="BP16" s="432"/>
      <c r="BQ16" s="432"/>
      <c r="BR16" s="432"/>
      <c r="BS16" s="432"/>
      <c r="BT16" s="432"/>
      <c r="BU16" s="433"/>
      <c r="BV16" s="431">
        <v>12815602</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152</v>
      </c>
      <c r="N17" s="539"/>
      <c r="O17" s="539"/>
      <c r="P17" s="539"/>
      <c r="Q17" s="540"/>
      <c r="R17" s="535" t="s">
        <v>153</v>
      </c>
      <c r="S17" s="536"/>
      <c r="T17" s="536"/>
      <c r="U17" s="536"/>
      <c r="V17" s="537"/>
      <c r="W17" s="447" t="s">
        <v>154</v>
      </c>
      <c r="X17" s="448"/>
      <c r="Y17" s="448"/>
      <c r="Z17" s="448"/>
      <c r="AA17" s="448"/>
      <c r="AB17" s="438"/>
      <c r="AC17" s="482">
        <v>10405</v>
      </c>
      <c r="AD17" s="483"/>
      <c r="AE17" s="483"/>
      <c r="AF17" s="483"/>
      <c r="AG17" s="525"/>
      <c r="AH17" s="482">
        <v>10660</v>
      </c>
      <c r="AI17" s="483"/>
      <c r="AJ17" s="483"/>
      <c r="AK17" s="483"/>
      <c r="AL17" s="484"/>
      <c r="AM17" s="460"/>
      <c r="AN17" s="461"/>
      <c r="AO17" s="461"/>
      <c r="AP17" s="461"/>
      <c r="AQ17" s="461"/>
      <c r="AR17" s="461"/>
      <c r="AS17" s="461"/>
      <c r="AT17" s="462"/>
      <c r="AU17" s="463"/>
      <c r="AV17" s="464"/>
      <c r="AW17" s="464"/>
      <c r="AX17" s="464"/>
      <c r="AY17" s="465" t="s">
        <v>155</v>
      </c>
      <c r="AZ17" s="466"/>
      <c r="BA17" s="466"/>
      <c r="BB17" s="466"/>
      <c r="BC17" s="466"/>
      <c r="BD17" s="466"/>
      <c r="BE17" s="466"/>
      <c r="BF17" s="466"/>
      <c r="BG17" s="466"/>
      <c r="BH17" s="466"/>
      <c r="BI17" s="466"/>
      <c r="BJ17" s="466"/>
      <c r="BK17" s="466"/>
      <c r="BL17" s="466"/>
      <c r="BM17" s="467"/>
      <c r="BN17" s="431">
        <v>5716328</v>
      </c>
      <c r="BO17" s="432"/>
      <c r="BP17" s="432"/>
      <c r="BQ17" s="432"/>
      <c r="BR17" s="432"/>
      <c r="BS17" s="432"/>
      <c r="BT17" s="432"/>
      <c r="BU17" s="433"/>
      <c r="BV17" s="431">
        <v>5508591</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156</v>
      </c>
      <c r="C18" s="474"/>
      <c r="D18" s="474"/>
      <c r="E18" s="546"/>
      <c r="F18" s="546"/>
      <c r="G18" s="546"/>
      <c r="H18" s="546"/>
      <c r="I18" s="546"/>
      <c r="J18" s="546"/>
      <c r="K18" s="546"/>
      <c r="L18" s="547">
        <v>658.54</v>
      </c>
      <c r="M18" s="547"/>
      <c r="N18" s="547"/>
      <c r="O18" s="547"/>
      <c r="P18" s="547"/>
      <c r="Q18" s="547"/>
      <c r="R18" s="548"/>
      <c r="S18" s="548"/>
      <c r="T18" s="548"/>
      <c r="U18" s="548"/>
      <c r="V18" s="549"/>
      <c r="W18" s="449"/>
      <c r="X18" s="450"/>
      <c r="Y18" s="450"/>
      <c r="Z18" s="450"/>
      <c r="AA18" s="450"/>
      <c r="AB18" s="441"/>
      <c r="AC18" s="550">
        <v>56.1</v>
      </c>
      <c r="AD18" s="551"/>
      <c r="AE18" s="551"/>
      <c r="AF18" s="551"/>
      <c r="AG18" s="552"/>
      <c r="AH18" s="550">
        <v>55</v>
      </c>
      <c r="AI18" s="551"/>
      <c r="AJ18" s="551"/>
      <c r="AK18" s="551"/>
      <c r="AL18" s="553"/>
      <c r="AM18" s="460"/>
      <c r="AN18" s="461"/>
      <c r="AO18" s="461"/>
      <c r="AP18" s="461"/>
      <c r="AQ18" s="461"/>
      <c r="AR18" s="461"/>
      <c r="AS18" s="461"/>
      <c r="AT18" s="462"/>
      <c r="AU18" s="463"/>
      <c r="AV18" s="464"/>
      <c r="AW18" s="464"/>
      <c r="AX18" s="464"/>
      <c r="AY18" s="465" t="s">
        <v>157</v>
      </c>
      <c r="AZ18" s="466"/>
      <c r="BA18" s="466"/>
      <c r="BB18" s="466"/>
      <c r="BC18" s="466"/>
      <c r="BD18" s="466"/>
      <c r="BE18" s="466"/>
      <c r="BF18" s="466"/>
      <c r="BG18" s="466"/>
      <c r="BH18" s="466"/>
      <c r="BI18" s="466"/>
      <c r="BJ18" s="466"/>
      <c r="BK18" s="466"/>
      <c r="BL18" s="466"/>
      <c r="BM18" s="467"/>
      <c r="BN18" s="431">
        <v>13703350</v>
      </c>
      <c r="BO18" s="432"/>
      <c r="BP18" s="432"/>
      <c r="BQ18" s="432"/>
      <c r="BR18" s="432"/>
      <c r="BS18" s="432"/>
      <c r="BT18" s="432"/>
      <c r="BU18" s="433"/>
      <c r="BV18" s="431">
        <v>13949929</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158</v>
      </c>
      <c r="C19" s="474"/>
      <c r="D19" s="474"/>
      <c r="E19" s="546"/>
      <c r="F19" s="546"/>
      <c r="G19" s="546"/>
      <c r="H19" s="546"/>
      <c r="I19" s="546"/>
      <c r="J19" s="546"/>
      <c r="K19" s="546"/>
      <c r="L19" s="554">
        <v>53</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159</v>
      </c>
      <c r="AZ19" s="466"/>
      <c r="BA19" s="466"/>
      <c r="BB19" s="466"/>
      <c r="BC19" s="466"/>
      <c r="BD19" s="466"/>
      <c r="BE19" s="466"/>
      <c r="BF19" s="466"/>
      <c r="BG19" s="466"/>
      <c r="BH19" s="466"/>
      <c r="BI19" s="466"/>
      <c r="BJ19" s="466"/>
      <c r="BK19" s="466"/>
      <c r="BL19" s="466"/>
      <c r="BM19" s="467"/>
      <c r="BN19" s="431">
        <v>18040799</v>
      </c>
      <c r="BO19" s="432"/>
      <c r="BP19" s="432"/>
      <c r="BQ19" s="432"/>
      <c r="BR19" s="432"/>
      <c r="BS19" s="432"/>
      <c r="BT19" s="432"/>
      <c r="BU19" s="433"/>
      <c r="BV19" s="431">
        <v>17040269</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160</v>
      </c>
      <c r="C20" s="474"/>
      <c r="D20" s="474"/>
      <c r="E20" s="546"/>
      <c r="F20" s="546"/>
      <c r="G20" s="546"/>
      <c r="H20" s="546"/>
      <c r="I20" s="546"/>
      <c r="J20" s="546"/>
      <c r="K20" s="546"/>
      <c r="L20" s="554">
        <v>12882</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161</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162</v>
      </c>
      <c r="C22" s="569"/>
      <c r="D22" s="570"/>
      <c r="E22" s="443" t="s">
        <v>1</v>
      </c>
      <c r="F22" s="448"/>
      <c r="G22" s="448"/>
      <c r="H22" s="448"/>
      <c r="I22" s="448"/>
      <c r="J22" s="448"/>
      <c r="K22" s="438"/>
      <c r="L22" s="443" t="s">
        <v>163</v>
      </c>
      <c r="M22" s="448"/>
      <c r="N22" s="448"/>
      <c r="O22" s="448"/>
      <c r="P22" s="438"/>
      <c r="Q22" s="577" t="s">
        <v>164</v>
      </c>
      <c r="R22" s="578"/>
      <c r="S22" s="578"/>
      <c r="T22" s="578"/>
      <c r="U22" s="578"/>
      <c r="V22" s="579"/>
      <c r="W22" s="583" t="s">
        <v>165</v>
      </c>
      <c r="X22" s="569"/>
      <c r="Y22" s="570"/>
      <c r="Z22" s="443" t="s">
        <v>1</v>
      </c>
      <c r="AA22" s="448"/>
      <c r="AB22" s="448"/>
      <c r="AC22" s="448"/>
      <c r="AD22" s="448"/>
      <c r="AE22" s="448"/>
      <c r="AF22" s="448"/>
      <c r="AG22" s="438"/>
      <c r="AH22" s="596" t="s">
        <v>166</v>
      </c>
      <c r="AI22" s="448"/>
      <c r="AJ22" s="448"/>
      <c r="AK22" s="448"/>
      <c r="AL22" s="438"/>
      <c r="AM22" s="596" t="s">
        <v>167</v>
      </c>
      <c r="AN22" s="597"/>
      <c r="AO22" s="597"/>
      <c r="AP22" s="597"/>
      <c r="AQ22" s="597"/>
      <c r="AR22" s="598"/>
      <c r="AS22" s="577" t="s">
        <v>164</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168</v>
      </c>
      <c r="AZ23" s="392"/>
      <c r="BA23" s="392"/>
      <c r="BB23" s="392"/>
      <c r="BC23" s="392"/>
      <c r="BD23" s="392"/>
      <c r="BE23" s="392"/>
      <c r="BF23" s="392"/>
      <c r="BG23" s="392"/>
      <c r="BH23" s="392"/>
      <c r="BI23" s="392"/>
      <c r="BJ23" s="392"/>
      <c r="BK23" s="392"/>
      <c r="BL23" s="392"/>
      <c r="BM23" s="393"/>
      <c r="BN23" s="431">
        <v>30308642</v>
      </c>
      <c r="BO23" s="432"/>
      <c r="BP23" s="432"/>
      <c r="BQ23" s="432"/>
      <c r="BR23" s="432"/>
      <c r="BS23" s="432"/>
      <c r="BT23" s="432"/>
      <c r="BU23" s="433"/>
      <c r="BV23" s="431">
        <v>31075757</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169</v>
      </c>
      <c r="F24" s="461"/>
      <c r="G24" s="461"/>
      <c r="H24" s="461"/>
      <c r="I24" s="461"/>
      <c r="J24" s="461"/>
      <c r="K24" s="462"/>
      <c r="L24" s="482">
        <v>1</v>
      </c>
      <c r="M24" s="483"/>
      <c r="N24" s="483"/>
      <c r="O24" s="483"/>
      <c r="P24" s="525"/>
      <c r="Q24" s="482">
        <v>8800</v>
      </c>
      <c r="R24" s="483"/>
      <c r="S24" s="483"/>
      <c r="T24" s="483"/>
      <c r="U24" s="483"/>
      <c r="V24" s="525"/>
      <c r="W24" s="584"/>
      <c r="X24" s="572"/>
      <c r="Y24" s="573"/>
      <c r="Z24" s="481" t="s">
        <v>170</v>
      </c>
      <c r="AA24" s="461"/>
      <c r="AB24" s="461"/>
      <c r="AC24" s="461"/>
      <c r="AD24" s="461"/>
      <c r="AE24" s="461"/>
      <c r="AF24" s="461"/>
      <c r="AG24" s="462"/>
      <c r="AH24" s="482">
        <v>350</v>
      </c>
      <c r="AI24" s="483"/>
      <c r="AJ24" s="483"/>
      <c r="AK24" s="483"/>
      <c r="AL24" s="525"/>
      <c r="AM24" s="482">
        <v>1083600</v>
      </c>
      <c r="AN24" s="483"/>
      <c r="AO24" s="483"/>
      <c r="AP24" s="483"/>
      <c r="AQ24" s="483"/>
      <c r="AR24" s="525"/>
      <c r="AS24" s="482">
        <v>3096</v>
      </c>
      <c r="AT24" s="483"/>
      <c r="AU24" s="483"/>
      <c r="AV24" s="483"/>
      <c r="AW24" s="483"/>
      <c r="AX24" s="484"/>
      <c r="AY24" s="604" t="s">
        <v>171</v>
      </c>
      <c r="AZ24" s="605"/>
      <c r="BA24" s="605"/>
      <c r="BB24" s="605"/>
      <c r="BC24" s="605"/>
      <c r="BD24" s="605"/>
      <c r="BE24" s="605"/>
      <c r="BF24" s="605"/>
      <c r="BG24" s="605"/>
      <c r="BH24" s="605"/>
      <c r="BI24" s="605"/>
      <c r="BJ24" s="605"/>
      <c r="BK24" s="605"/>
      <c r="BL24" s="605"/>
      <c r="BM24" s="606"/>
      <c r="BN24" s="431">
        <v>18201384</v>
      </c>
      <c r="BO24" s="432"/>
      <c r="BP24" s="432"/>
      <c r="BQ24" s="432"/>
      <c r="BR24" s="432"/>
      <c r="BS24" s="432"/>
      <c r="BT24" s="432"/>
      <c r="BU24" s="433"/>
      <c r="BV24" s="431">
        <v>18309385</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172</v>
      </c>
      <c r="F25" s="461"/>
      <c r="G25" s="461"/>
      <c r="H25" s="461"/>
      <c r="I25" s="461"/>
      <c r="J25" s="461"/>
      <c r="K25" s="462"/>
      <c r="L25" s="482">
        <v>1</v>
      </c>
      <c r="M25" s="483"/>
      <c r="N25" s="483"/>
      <c r="O25" s="483"/>
      <c r="P25" s="525"/>
      <c r="Q25" s="482">
        <v>7120</v>
      </c>
      <c r="R25" s="483"/>
      <c r="S25" s="483"/>
      <c r="T25" s="483"/>
      <c r="U25" s="483"/>
      <c r="V25" s="525"/>
      <c r="W25" s="584"/>
      <c r="X25" s="572"/>
      <c r="Y25" s="573"/>
      <c r="Z25" s="481" t="s">
        <v>173</v>
      </c>
      <c r="AA25" s="461"/>
      <c r="AB25" s="461"/>
      <c r="AC25" s="461"/>
      <c r="AD25" s="461"/>
      <c r="AE25" s="461"/>
      <c r="AF25" s="461"/>
      <c r="AG25" s="462"/>
      <c r="AH25" s="482" t="s">
        <v>174</v>
      </c>
      <c r="AI25" s="483"/>
      <c r="AJ25" s="483"/>
      <c r="AK25" s="483"/>
      <c r="AL25" s="525"/>
      <c r="AM25" s="482" t="s">
        <v>175</v>
      </c>
      <c r="AN25" s="483"/>
      <c r="AO25" s="483"/>
      <c r="AP25" s="483"/>
      <c r="AQ25" s="483"/>
      <c r="AR25" s="525"/>
      <c r="AS25" s="482" t="s">
        <v>129</v>
      </c>
      <c r="AT25" s="483"/>
      <c r="AU25" s="483"/>
      <c r="AV25" s="483"/>
      <c r="AW25" s="483"/>
      <c r="AX25" s="484"/>
      <c r="AY25" s="391" t="s">
        <v>176</v>
      </c>
      <c r="AZ25" s="392"/>
      <c r="BA25" s="392"/>
      <c r="BB25" s="392"/>
      <c r="BC25" s="392"/>
      <c r="BD25" s="392"/>
      <c r="BE25" s="392"/>
      <c r="BF25" s="392"/>
      <c r="BG25" s="392"/>
      <c r="BH25" s="392"/>
      <c r="BI25" s="392"/>
      <c r="BJ25" s="392"/>
      <c r="BK25" s="392"/>
      <c r="BL25" s="392"/>
      <c r="BM25" s="393"/>
      <c r="BN25" s="394">
        <v>1402368</v>
      </c>
      <c r="BO25" s="395"/>
      <c r="BP25" s="395"/>
      <c r="BQ25" s="395"/>
      <c r="BR25" s="395"/>
      <c r="BS25" s="395"/>
      <c r="BT25" s="395"/>
      <c r="BU25" s="396"/>
      <c r="BV25" s="394">
        <v>889673</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177</v>
      </c>
      <c r="F26" s="461"/>
      <c r="G26" s="461"/>
      <c r="H26" s="461"/>
      <c r="I26" s="461"/>
      <c r="J26" s="461"/>
      <c r="K26" s="462"/>
      <c r="L26" s="482">
        <v>1</v>
      </c>
      <c r="M26" s="483"/>
      <c r="N26" s="483"/>
      <c r="O26" s="483"/>
      <c r="P26" s="525"/>
      <c r="Q26" s="482">
        <v>6380</v>
      </c>
      <c r="R26" s="483"/>
      <c r="S26" s="483"/>
      <c r="T26" s="483"/>
      <c r="U26" s="483"/>
      <c r="V26" s="525"/>
      <c r="W26" s="584"/>
      <c r="X26" s="572"/>
      <c r="Y26" s="573"/>
      <c r="Z26" s="481" t="s">
        <v>178</v>
      </c>
      <c r="AA26" s="594"/>
      <c r="AB26" s="594"/>
      <c r="AC26" s="594"/>
      <c r="AD26" s="594"/>
      <c r="AE26" s="594"/>
      <c r="AF26" s="594"/>
      <c r="AG26" s="595"/>
      <c r="AH26" s="482">
        <v>12</v>
      </c>
      <c r="AI26" s="483"/>
      <c r="AJ26" s="483"/>
      <c r="AK26" s="483"/>
      <c r="AL26" s="525"/>
      <c r="AM26" s="482">
        <v>42120</v>
      </c>
      <c r="AN26" s="483"/>
      <c r="AO26" s="483"/>
      <c r="AP26" s="483"/>
      <c r="AQ26" s="483"/>
      <c r="AR26" s="525"/>
      <c r="AS26" s="482">
        <v>3510</v>
      </c>
      <c r="AT26" s="483"/>
      <c r="AU26" s="483"/>
      <c r="AV26" s="483"/>
      <c r="AW26" s="483"/>
      <c r="AX26" s="484"/>
      <c r="AY26" s="434" t="s">
        <v>179</v>
      </c>
      <c r="AZ26" s="435"/>
      <c r="BA26" s="435"/>
      <c r="BB26" s="435"/>
      <c r="BC26" s="435"/>
      <c r="BD26" s="435"/>
      <c r="BE26" s="435"/>
      <c r="BF26" s="435"/>
      <c r="BG26" s="435"/>
      <c r="BH26" s="435"/>
      <c r="BI26" s="435"/>
      <c r="BJ26" s="435"/>
      <c r="BK26" s="435"/>
      <c r="BL26" s="435"/>
      <c r="BM26" s="436"/>
      <c r="BN26" s="431" t="s">
        <v>137</v>
      </c>
      <c r="BO26" s="432"/>
      <c r="BP26" s="432"/>
      <c r="BQ26" s="432"/>
      <c r="BR26" s="432"/>
      <c r="BS26" s="432"/>
      <c r="BT26" s="432"/>
      <c r="BU26" s="433"/>
      <c r="BV26" s="431" t="s">
        <v>174</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180</v>
      </c>
      <c r="F27" s="461"/>
      <c r="G27" s="461"/>
      <c r="H27" s="461"/>
      <c r="I27" s="461"/>
      <c r="J27" s="461"/>
      <c r="K27" s="462"/>
      <c r="L27" s="482">
        <v>1</v>
      </c>
      <c r="M27" s="483"/>
      <c r="N27" s="483"/>
      <c r="O27" s="483"/>
      <c r="P27" s="525"/>
      <c r="Q27" s="482">
        <v>4480</v>
      </c>
      <c r="R27" s="483"/>
      <c r="S27" s="483"/>
      <c r="T27" s="483"/>
      <c r="U27" s="483"/>
      <c r="V27" s="525"/>
      <c r="W27" s="584"/>
      <c r="X27" s="572"/>
      <c r="Y27" s="573"/>
      <c r="Z27" s="481" t="s">
        <v>181</v>
      </c>
      <c r="AA27" s="461"/>
      <c r="AB27" s="461"/>
      <c r="AC27" s="461"/>
      <c r="AD27" s="461"/>
      <c r="AE27" s="461"/>
      <c r="AF27" s="461"/>
      <c r="AG27" s="462"/>
      <c r="AH27" s="482">
        <v>35</v>
      </c>
      <c r="AI27" s="483"/>
      <c r="AJ27" s="483"/>
      <c r="AK27" s="483"/>
      <c r="AL27" s="525"/>
      <c r="AM27" s="482">
        <v>105823</v>
      </c>
      <c r="AN27" s="483"/>
      <c r="AO27" s="483"/>
      <c r="AP27" s="483"/>
      <c r="AQ27" s="483"/>
      <c r="AR27" s="525"/>
      <c r="AS27" s="482">
        <v>3024</v>
      </c>
      <c r="AT27" s="483"/>
      <c r="AU27" s="483"/>
      <c r="AV27" s="483"/>
      <c r="AW27" s="483"/>
      <c r="AX27" s="484"/>
      <c r="AY27" s="526" t="s">
        <v>182</v>
      </c>
      <c r="AZ27" s="527"/>
      <c r="BA27" s="527"/>
      <c r="BB27" s="527"/>
      <c r="BC27" s="527"/>
      <c r="BD27" s="527"/>
      <c r="BE27" s="527"/>
      <c r="BF27" s="527"/>
      <c r="BG27" s="527"/>
      <c r="BH27" s="527"/>
      <c r="BI27" s="527"/>
      <c r="BJ27" s="527"/>
      <c r="BK27" s="527"/>
      <c r="BL27" s="527"/>
      <c r="BM27" s="528"/>
      <c r="BN27" s="607">
        <v>567322</v>
      </c>
      <c r="BO27" s="608"/>
      <c r="BP27" s="608"/>
      <c r="BQ27" s="608"/>
      <c r="BR27" s="608"/>
      <c r="BS27" s="608"/>
      <c r="BT27" s="608"/>
      <c r="BU27" s="609"/>
      <c r="BV27" s="607">
        <v>567015</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183</v>
      </c>
      <c r="F28" s="461"/>
      <c r="G28" s="461"/>
      <c r="H28" s="461"/>
      <c r="I28" s="461"/>
      <c r="J28" s="461"/>
      <c r="K28" s="462"/>
      <c r="L28" s="482">
        <v>1</v>
      </c>
      <c r="M28" s="483"/>
      <c r="N28" s="483"/>
      <c r="O28" s="483"/>
      <c r="P28" s="525"/>
      <c r="Q28" s="482">
        <v>3700</v>
      </c>
      <c r="R28" s="483"/>
      <c r="S28" s="483"/>
      <c r="T28" s="483"/>
      <c r="U28" s="483"/>
      <c r="V28" s="525"/>
      <c r="W28" s="584"/>
      <c r="X28" s="572"/>
      <c r="Y28" s="573"/>
      <c r="Z28" s="481" t="s">
        <v>184</v>
      </c>
      <c r="AA28" s="461"/>
      <c r="AB28" s="461"/>
      <c r="AC28" s="461"/>
      <c r="AD28" s="461"/>
      <c r="AE28" s="461"/>
      <c r="AF28" s="461"/>
      <c r="AG28" s="462"/>
      <c r="AH28" s="482" t="s">
        <v>174</v>
      </c>
      <c r="AI28" s="483"/>
      <c r="AJ28" s="483"/>
      <c r="AK28" s="483"/>
      <c r="AL28" s="525"/>
      <c r="AM28" s="482" t="s">
        <v>137</v>
      </c>
      <c r="AN28" s="483"/>
      <c r="AO28" s="483"/>
      <c r="AP28" s="483"/>
      <c r="AQ28" s="483"/>
      <c r="AR28" s="525"/>
      <c r="AS28" s="482" t="s">
        <v>129</v>
      </c>
      <c r="AT28" s="483"/>
      <c r="AU28" s="483"/>
      <c r="AV28" s="483"/>
      <c r="AW28" s="483"/>
      <c r="AX28" s="484"/>
      <c r="AY28" s="610" t="s">
        <v>185</v>
      </c>
      <c r="AZ28" s="611"/>
      <c r="BA28" s="611"/>
      <c r="BB28" s="612"/>
      <c r="BC28" s="391" t="s">
        <v>48</v>
      </c>
      <c r="BD28" s="392"/>
      <c r="BE28" s="392"/>
      <c r="BF28" s="392"/>
      <c r="BG28" s="392"/>
      <c r="BH28" s="392"/>
      <c r="BI28" s="392"/>
      <c r="BJ28" s="392"/>
      <c r="BK28" s="392"/>
      <c r="BL28" s="392"/>
      <c r="BM28" s="393"/>
      <c r="BN28" s="394">
        <v>2868066</v>
      </c>
      <c r="BO28" s="395"/>
      <c r="BP28" s="395"/>
      <c r="BQ28" s="395"/>
      <c r="BR28" s="395"/>
      <c r="BS28" s="395"/>
      <c r="BT28" s="395"/>
      <c r="BU28" s="396"/>
      <c r="BV28" s="394">
        <v>2716430</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186</v>
      </c>
      <c r="F29" s="461"/>
      <c r="G29" s="461"/>
      <c r="H29" s="461"/>
      <c r="I29" s="461"/>
      <c r="J29" s="461"/>
      <c r="K29" s="462"/>
      <c r="L29" s="482">
        <v>16</v>
      </c>
      <c r="M29" s="483"/>
      <c r="N29" s="483"/>
      <c r="O29" s="483"/>
      <c r="P29" s="525"/>
      <c r="Q29" s="482">
        <v>3460</v>
      </c>
      <c r="R29" s="483"/>
      <c r="S29" s="483"/>
      <c r="T29" s="483"/>
      <c r="U29" s="483"/>
      <c r="V29" s="525"/>
      <c r="W29" s="585"/>
      <c r="X29" s="586"/>
      <c r="Y29" s="587"/>
      <c r="Z29" s="481" t="s">
        <v>187</v>
      </c>
      <c r="AA29" s="461"/>
      <c r="AB29" s="461"/>
      <c r="AC29" s="461"/>
      <c r="AD29" s="461"/>
      <c r="AE29" s="461"/>
      <c r="AF29" s="461"/>
      <c r="AG29" s="462"/>
      <c r="AH29" s="482">
        <v>385</v>
      </c>
      <c r="AI29" s="483"/>
      <c r="AJ29" s="483"/>
      <c r="AK29" s="483"/>
      <c r="AL29" s="525"/>
      <c r="AM29" s="482">
        <v>1189423</v>
      </c>
      <c r="AN29" s="483"/>
      <c r="AO29" s="483"/>
      <c r="AP29" s="483"/>
      <c r="AQ29" s="483"/>
      <c r="AR29" s="525"/>
      <c r="AS29" s="482">
        <v>3089</v>
      </c>
      <c r="AT29" s="483"/>
      <c r="AU29" s="483"/>
      <c r="AV29" s="483"/>
      <c r="AW29" s="483"/>
      <c r="AX29" s="484"/>
      <c r="AY29" s="613"/>
      <c r="AZ29" s="614"/>
      <c r="BA29" s="614"/>
      <c r="BB29" s="615"/>
      <c r="BC29" s="465" t="s">
        <v>188</v>
      </c>
      <c r="BD29" s="466"/>
      <c r="BE29" s="466"/>
      <c r="BF29" s="466"/>
      <c r="BG29" s="466"/>
      <c r="BH29" s="466"/>
      <c r="BI29" s="466"/>
      <c r="BJ29" s="466"/>
      <c r="BK29" s="466"/>
      <c r="BL29" s="466"/>
      <c r="BM29" s="467"/>
      <c r="BN29" s="431">
        <v>199108</v>
      </c>
      <c r="BO29" s="432"/>
      <c r="BP29" s="432"/>
      <c r="BQ29" s="432"/>
      <c r="BR29" s="432"/>
      <c r="BS29" s="432"/>
      <c r="BT29" s="432"/>
      <c r="BU29" s="433"/>
      <c r="BV29" s="431">
        <v>168923</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189</v>
      </c>
      <c r="X30" s="592"/>
      <c r="Y30" s="592"/>
      <c r="Z30" s="592"/>
      <c r="AA30" s="592"/>
      <c r="AB30" s="592"/>
      <c r="AC30" s="592"/>
      <c r="AD30" s="592"/>
      <c r="AE30" s="592"/>
      <c r="AF30" s="592"/>
      <c r="AG30" s="593"/>
      <c r="AH30" s="550">
        <v>97.2</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50</v>
      </c>
      <c r="BD30" s="605"/>
      <c r="BE30" s="605"/>
      <c r="BF30" s="605"/>
      <c r="BG30" s="605"/>
      <c r="BH30" s="605"/>
      <c r="BI30" s="605"/>
      <c r="BJ30" s="605"/>
      <c r="BK30" s="605"/>
      <c r="BL30" s="605"/>
      <c r="BM30" s="606"/>
      <c r="BN30" s="607">
        <v>4132177</v>
      </c>
      <c r="BO30" s="608"/>
      <c r="BP30" s="608"/>
      <c r="BQ30" s="608"/>
      <c r="BR30" s="608"/>
      <c r="BS30" s="608"/>
      <c r="BT30" s="608"/>
      <c r="BU30" s="609"/>
      <c r="BV30" s="607">
        <v>3990240</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196</v>
      </c>
      <c r="D33" s="455"/>
      <c r="E33" s="420" t="s">
        <v>197</v>
      </c>
      <c r="F33" s="420"/>
      <c r="G33" s="420"/>
      <c r="H33" s="420"/>
      <c r="I33" s="420"/>
      <c r="J33" s="420"/>
      <c r="K33" s="420"/>
      <c r="L33" s="420"/>
      <c r="M33" s="420"/>
      <c r="N33" s="420"/>
      <c r="O33" s="420"/>
      <c r="P33" s="420"/>
      <c r="Q33" s="420"/>
      <c r="R33" s="420"/>
      <c r="S33" s="420"/>
      <c r="T33" s="216"/>
      <c r="U33" s="455" t="s">
        <v>198</v>
      </c>
      <c r="V33" s="455"/>
      <c r="W33" s="420" t="s">
        <v>199</v>
      </c>
      <c r="X33" s="420"/>
      <c r="Y33" s="420"/>
      <c r="Z33" s="420"/>
      <c r="AA33" s="420"/>
      <c r="AB33" s="420"/>
      <c r="AC33" s="420"/>
      <c r="AD33" s="420"/>
      <c r="AE33" s="420"/>
      <c r="AF33" s="420"/>
      <c r="AG33" s="420"/>
      <c r="AH33" s="420"/>
      <c r="AI33" s="420"/>
      <c r="AJ33" s="420"/>
      <c r="AK33" s="420"/>
      <c r="AL33" s="216"/>
      <c r="AM33" s="455" t="s">
        <v>196</v>
      </c>
      <c r="AN33" s="455"/>
      <c r="AO33" s="420" t="s">
        <v>200</v>
      </c>
      <c r="AP33" s="420"/>
      <c r="AQ33" s="420"/>
      <c r="AR33" s="420"/>
      <c r="AS33" s="420"/>
      <c r="AT33" s="420"/>
      <c r="AU33" s="420"/>
      <c r="AV33" s="420"/>
      <c r="AW33" s="420"/>
      <c r="AX33" s="420"/>
      <c r="AY33" s="420"/>
      <c r="AZ33" s="420"/>
      <c r="BA33" s="420"/>
      <c r="BB33" s="420"/>
      <c r="BC33" s="420"/>
      <c r="BD33" s="217"/>
      <c r="BE33" s="420" t="s">
        <v>201</v>
      </c>
      <c r="BF33" s="420"/>
      <c r="BG33" s="420" t="s">
        <v>202</v>
      </c>
      <c r="BH33" s="420"/>
      <c r="BI33" s="420"/>
      <c r="BJ33" s="420"/>
      <c r="BK33" s="420"/>
      <c r="BL33" s="420"/>
      <c r="BM33" s="420"/>
      <c r="BN33" s="420"/>
      <c r="BO33" s="420"/>
      <c r="BP33" s="420"/>
      <c r="BQ33" s="420"/>
      <c r="BR33" s="420"/>
      <c r="BS33" s="420"/>
      <c r="BT33" s="420"/>
      <c r="BU33" s="420"/>
      <c r="BV33" s="217"/>
      <c r="BW33" s="455" t="s">
        <v>201</v>
      </c>
      <c r="BX33" s="455"/>
      <c r="BY33" s="420" t="s">
        <v>203</v>
      </c>
      <c r="BZ33" s="420"/>
      <c r="CA33" s="420"/>
      <c r="CB33" s="420"/>
      <c r="CC33" s="420"/>
      <c r="CD33" s="420"/>
      <c r="CE33" s="420"/>
      <c r="CF33" s="420"/>
      <c r="CG33" s="420"/>
      <c r="CH33" s="420"/>
      <c r="CI33" s="420"/>
      <c r="CJ33" s="420"/>
      <c r="CK33" s="420"/>
      <c r="CL33" s="420"/>
      <c r="CM33" s="420"/>
      <c r="CN33" s="216"/>
      <c r="CO33" s="455" t="s">
        <v>204</v>
      </c>
      <c r="CP33" s="455"/>
      <c r="CQ33" s="420" t="s">
        <v>205</v>
      </c>
      <c r="CR33" s="420"/>
      <c r="CS33" s="420"/>
      <c r="CT33" s="420"/>
      <c r="CU33" s="420"/>
      <c r="CV33" s="420"/>
      <c r="CW33" s="420"/>
      <c r="CX33" s="420"/>
      <c r="CY33" s="420"/>
      <c r="CZ33" s="420"/>
      <c r="DA33" s="420"/>
      <c r="DB33" s="420"/>
      <c r="DC33" s="420"/>
      <c r="DD33" s="420"/>
      <c r="DE33" s="420"/>
      <c r="DF33" s="216"/>
      <c r="DG33" s="619" t="s">
        <v>206</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2</v>
      </c>
      <c r="V34" s="620"/>
      <c r="W34" s="621" t="str">
        <f>IF('各会計、関係団体の財政状況及び健全化判断比率'!B28="","",'各会計、関係団体の財政状況及び健全化判断比率'!B28)</f>
        <v>国民健康保険事業特別会計</v>
      </c>
      <c r="X34" s="621"/>
      <c r="Y34" s="621"/>
      <c r="Z34" s="621"/>
      <c r="AA34" s="621"/>
      <c r="AB34" s="621"/>
      <c r="AC34" s="621"/>
      <c r="AD34" s="621"/>
      <c r="AE34" s="621"/>
      <c r="AF34" s="621"/>
      <c r="AG34" s="621"/>
      <c r="AH34" s="621"/>
      <c r="AI34" s="621"/>
      <c r="AJ34" s="621"/>
      <c r="AK34" s="621"/>
      <c r="AL34" s="214"/>
      <c r="AM34" s="620">
        <f>IF(AO34="","",MAX(C34:D43,U34:V43)+1)</f>
        <v>7</v>
      </c>
      <c r="AN34" s="620"/>
      <c r="AO34" s="621" t="str">
        <f>IF('各会計、関係団体の財政状況及び健全化判断比率'!B33="","",'各会計、関係団体の財政状況及び健全化判断比率'!B33)</f>
        <v>下水道事業特別会計</v>
      </c>
      <c r="AP34" s="621"/>
      <c r="AQ34" s="621"/>
      <c r="AR34" s="621"/>
      <c r="AS34" s="621"/>
      <c r="AT34" s="621"/>
      <c r="AU34" s="621"/>
      <c r="AV34" s="621"/>
      <c r="AW34" s="621"/>
      <c r="AX34" s="621"/>
      <c r="AY34" s="621"/>
      <c r="AZ34" s="621"/>
      <c r="BA34" s="621"/>
      <c r="BB34" s="621"/>
      <c r="BC34" s="621"/>
      <c r="BD34" s="214"/>
      <c r="BE34" s="620" t="str">
        <f>IF(BG34="","",MAX(C34:D43,U34:V43,AM34:AN43)+1)</f>
        <v/>
      </c>
      <c r="BF34" s="620"/>
      <c r="BG34" s="621"/>
      <c r="BH34" s="621"/>
      <c r="BI34" s="621"/>
      <c r="BJ34" s="621"/>
      <c r="BK34" s="621"/>
      <c r="BL34" s="621"/>
      <c r="BM34" s="621"/>
      <c r="BN34" s="621"/>
      <c r="BO34" s="621"/>
      <c r="BP34" s="621"/>
      <c r="BQ34" s="621"/>
      <c r="BR34" s="621"/>
      <c r="BS34" s="621"/>
      <c r="BT34" s="621"/>
      <c r="BU34" s="621"/>
      <c r="BV34" s="214"/>
      <c r="BW34" s="620">
        <f>IF(BY34="","",MAX(C34:D43,U34:V43,AM34:AN43,BE34:BF43)+1)</f>
        <v>10</v>
      </c>
      <c r="BX34" s="620"/>
      <c r="BY34" s="621" t="str">
        <f>IF('各会計、関係団体の財政状況及び健全化判断比率'!B68="","",'各会計、関係団体の財政状況及び健全化判断比率'!B68)</f>
        <v>にしはりま環境事務組合</v>
      </c>
      <c r="BZ34" s="621"/>
      <c r="CA34" s="621"/>
      <c r="CB34" s="621"/>
      <c r="CC34" s="621"/>
      <c r="CD34" s="621"/>
      <c r="CE34" s="621"/>
      <c r="CF34" s="621"/>
      <c r="CG34" s="621"/>
      <c r="CH34" s="621"/>
      <c r="CI34" s="621"/>
      <c r="CJ34" s="621"/>
      <c r="CK34" s="621"/>
      <c r="CL34" s="621"/>
      <c r="CM34" s="621"/>
      <c r="CN34" s="214"/>
      <c r="CO34" s="620" t="str">
        <f>IF(CQ34="","",MAX(C34:D43,U34:V43,AM34:AN43,BE34:BF43,BW34:BX43)+1)</f>
        <v/>
      </c>
      <c r="CP34" s="620"/>
      <c r="CQ34" s="621" t="str">
        <f>IF('各会計、関係団体の財政状況及び健全化判断比率'!BS7="","",'各会計、関係団体の財政状況及び健全化判断比率'!BS7)</f>
        <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15">
      <c r="A35" s="187"/>
      <c r="B35" s="213"/>
      <c r="C35" s="620" t="str">
        <f>IF(E35="","",C34+1)</f>
        <v/>
      </c>
      <c r="D35" s="620"/>
      <c r="E35" s="621" t="str">
        <f>IF('各会計、関係団体の財政状況及び健全化判断比率'!B8="","",'各会計、関係団体の財政状況及び健全化判断比率'!B8)</f>
        <v/>
      </c>
      <c r="F35" s="621"/>
      <c r="G35" s="621"/>
      <c r="H35" s="621"/>
      <c r="I35" s="621"/>
      <c r="J35" s="621"/>
      <c r="K35" s="621"/>
      <c r="L35" s="621"/>
      <c r="M35" s="621"/>
      <c r="N35" s="621"/>
      <c r="O35" s="621"/>
      <c r="P35" s="621"/>
      <c r="Q35" s="621"/>
      <c r="R35" s="621"/>
      <c r="S35" s="621"/>
      <c r="T35" s="214"/>
      <c r="U35" s="620">
        <f>IF(W35="","",U34+1)</f>
        <v>3</v>
      </c>
      <c r="V35" s="620"/>
      <c r="W35" s="621" t="str">
        <f>IF('各会計、関係団体の財政状況及び健全化判断比率'!B29="","",'各会計、関係団体の財政状況及び健全化判断比率'!B29)</f>
        <v>国民健康保険診療所特別会計</v>
      </c>
      <c r="X35" s="621"/>
      <c r="Y35" s="621"/>
      <c r="Z35" s="621"/>
      <c r="AA35" s="621"/>
      <c r="AB35" s="621"/>
      <c r="AC35" s="621"/>
      <c r="AD35" s="621"/>
      <c r="AE35" s="621"/>
      <c r="AF35" s="621"/>
      <c r="AG35" s="621"/>
      <c r="AH35" s="621"/>
      <c r="AI35" s="621"/>
      <c r="AJ35" s="621"/>
      <c r="AK35" s="621"/>
      <c r="AL35" s="214"/>
      <c r="AM35" s="620">
        <f t="shared" ref="AM35:AM43" si="0">IF(AO35="","",AM34+1)</f>
        <v>8</v>
      </c>
      <c r="AN35" s="620"/>
      <c r="AO35" s="621" t="str">
        <f>IF('各会計、関係団体の財政状況及び健全化判断比率'!B34="","",'各会計、関係団体の財政状況及び健全化判断比率'!B34)</f>
        <v>病院事業特別会計</v>
      </c>
      <c r="AP35" s="621"/>
      <c r="AQ35" s="621"/>
      <c r="AR35" s="621"/>
      <c r="AS35" s="621"/>
      <c r="AT35" s="621"/>
      <c r="AU35" s="621"/>
      <c r="AV35" s="621"/>
      <c r="AW35" s="621"/>
      <c r="AX35" s="621"/>
      <c r="AY35" s="621"/>
      <c r="AZ35" s="621"/>
      <c r="BA35" s="621"/>
      <c r="BB35" s="621"/>
      <c r="BC35" s="621"/>
      <c r="BD35" s="214"/>
      <c r="BE35" s="620" t="str">
        <f t="shared" ref="BE35:BE43" si="1">IF(BG35="","",BE34+1)</f>
        <v/>
      </c>
      <c r="BF35" s="620"/>
      <c r="BG35" s="621"/>
      <c r="BH35" s="621"/>
      <c r="BI35" s="621"/>
      <c r="BJ35" s="621"/>
      <c r="BK35" s="621"/>
      <c r="BL35" s="621"/>
      <c r="BM35" s="621"/>
      <c r="BN35" s="621"/>
      <c r="BO35" s="621"/>
      <c r="BP35" s="621"/>
      <c r="BQ35" s="621"/>
      <c r="BR35" s="621"/>
      <c r="BS35" s="621"/>
      <c r="BT35" s="621"/>
      <c r="BU35" s="621"/>
      <c r="BV35" s="214"/>
      <c r="BW35" s="620">
        <f t="shared" ref="BW35:BW43" si="2">IF(BY35="","",BW34+1)</f>
        <v>11</v>
      </c>
      <c r="BX35" s="620"/>
      <c r="BY35" s="621" t="str">
        <f>IF('各会計、関係団体の財政状況及び健全化判断比率'!B69="","",'各会計、関係団体の財政状況及び健全化判断比率'!B69)</f>
        <v>西はりま消防組合</v>
      </c>
      <c r="BZ35" s="621"/>
      <c r="CA35" s="621"/>
      <c r="CB35" s="621"/>
      <c r="CC35" s="621"/>
      <c r="CD35" s="621"/>
      <c r="CE35" s="621"/>
      <c r="CF35" s="621"/>
      <c r="CG35" s="621"/>
      <c r="CH35" s="621"/>
      <c r="CI35" s="621"/>
      <c r="CJ35" s="621"/>
      <c r="CK35" s="621"/>
      <c r="CL35" s="621"/>
      <c r="CM35" s="621"/>
      <c r="CN35" s="214"/>
      <c r="CO35" s="620" t="str">
        <f t="shared" ref="CO35:CO43" si="3">IF(CQ35="","",CO34+1)</f>
        <v/>
      </c>
      <c r="CP35" s="620"/>
      <c r="CQ35" s="621" t="str">
        <f>IF('各会計、関係団体の財政状況及び健全化判断比率'!BS8="","",'各会計、関係団体の財政状況及び健全化判断比率'!BS8)</f>
        <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f t="shared" ref="U36:U43" si="4">IF(W36="","",U35+1)</f>
        <v>4</v>
      </c>
      <c r="V36" s="620"/>
      <c r="W36" s="621" t="str">
        <f>IF('各会計、関係団体の財政状況及び健全化判断比率'!B30="","",'各会計、関係団体の財政状況及び健全化判断比率'!B30)</f>
        <v>後期高齢者医療事業特別会計</v>
      </c>
      <c r="X36" s="621"/>
      <c r="Y36" s="621"/>
      <c r="Z36" s="621"/>
      <c r="AA36" s="621"/>
      <c r="AB36" s="621"/>
      <c r="AC36" s="621"/>
      <c r="AD36" s="621"/>
      <c r="AE36" s="621"/>
      <c r="AF36" s="621"/>
      <c r="AG36" s="621"/>
      <c r="AH36" s="621"/>
      <c r="AI36" s="621"/>
      <c r="AJ36" s="621"/>
      <c r="AK36" s="621"/>
      <c r="AL36" s="214"/>
      <c r="AM36" s="620">
        <f t="shared" si="0"/>
        <v>9</v>
      </c>
      <c r="AN36" s="620"/>
      <c r="AO36" s="621" t="str">
        <f>IF('各会計、関係団体の財政状況及び健全化判断比率'!B35="","",'各会計、関係団体の財政状況及び健全化判断比率'!B35)</f>
        <v>水道事業特別会計</v>
      </c>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12</v>
      </c>
      <c r="BX36" s="620"/>
      <c r="BY36" s="621" t="str">
        <f>IF('各会計、関係団体の財政状況及び健全化判断比率'!B70="","",'各会計、関係団体の財政状況及び健全化判断比率'!B70)</f>
        <v>兵庫県市町村職員退職手当組合</v>
      </c>
      <c r="BZ36" s="621"/>
      <c r="CA36" s="621"/>
      <c r="CB36" s="621"/>
      <c r="CC36" s="621"/>
      <c r="CD36" s="621"/>
      <c r="CE36" s="621"/>
      <c r="CF36" s="621"/>
      <c r="CG36" s="621"/>
      <c r="CH36" s="621"/>
      <c r="CI36" s="621"/>
      <c r="CJ36" s="621"/>
      <c r="CK36" s="621"/>
      <c r="CL36" s="621"/>
      <c r="CM36" s="621"/>
      <c r="CN36" s="214"/>
      <c r="CO36" s="620" t="str">
        <f t="shared" si="3"/>
        <v/>
      </c>
      <c r="CP36" s="620"/>
      <c r="CQ36" s="621" t="str">
        <f>IF('各会計、関係団体の財政状況及び健全化判断比率'!BS9="","",'各会計、関係団体の財政状況及び健全化判断比率'!BS9)</f>
        <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f t="shared" si="4"/>
        <v>5</v>
      </c>
      <c r="V37" s="620"/>
      <c r="W37" s="621" t="str">
        <f>IF('各会計、関係団体の財政状況及び健全化判断比率'!B31="","",'各会計、関係団体の財政状況及び健全化判断比率'!B31)</f>
        <v>介護保険事業特別会計</v>
      </c>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13</v>
      </c>
      <c r="BX37" s="620"/>
      <c r="BY37" s="621" t="str">
        <f>IF('各会計、関係団体の財政状況及び健全化判断比率'!B71="","",'各会計、関係団体の財政状況及び健全化判断比率'!B71)</f>
        <v>兵庫県市町交通災害共済組合</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f t="shared" si="4"/>
        <v>6</v>
      </c>
      <c r="V38" s="620"/>
      <c r="W38" s="621" t="str">
        <f>IF('各会計、関係団体の財政状況及び健全化判断比率'!B32="","",'各会計、関係団体の財政状況及び健全化判断比率'!B32)</f>
        <v>訪問看護事業特別会計</v>
      </c>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14</v>
      </c>
      <c r="BX38" s="620"/>
      <c r="BY38" s="621" t="str">
        <f>IF('各会計、関係団体の財政状況及び健全化判断比率'!B72="","",'各会計、関係団体の財政状況及び健全化判断比率'!B72)</f>
        <v>兵庫県町議会議員公務災害補償組合</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15</v>
      </c>
      <c r="BX39" s="620"/>
      <c r="BY39" s="621" t="str">
        <f>IF('各会計、関係団体の財政状況及び健全化判断比率'!B73="","",'各会計、関係団体の財政状況及び健全化判断比率'!B73)</f>
        <v>兵庫県後期高齢者医療広域連合（一般会計）</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f t="shared" si="2"/>
        <v>16</v>
      </c>
      <c r="BX40" s="620"/>
      <c r="BY40" s="621" t="str">
        <f>IF('各会計、関係団体の財政状況及び健全化判断比率'!B74="","",'各会計、関係団体の財政状況及び健全化判断比率'!B74)</f>
        <v>兵庫県後期高齢者医療広域連合（特別会計）</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t="str">
        <f t="shared" si="2"/>
        <v/>
      </c>
      <c r="BX41" s="620"/>
      <c r="BY41" s="621" t="str">
        <f>IF('各会計、関係団体の財政状況及び健全化判断比率'!B75="","",'各会計、関係団体の財政状況及び健全化判断比率'!B75)</f>
        <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t="str">
        <f t="shared" si="2"/>
        <v/>
      </c>
      <c r="BX42" s="620"/>
      <c r="BY42" s="621" t="str">
        <f>IF('各会計、関係団体の財政状況及び健全化判断比率'!B76="","",'各会計、関係団体の財政状況及び健全化判断比率'!B76)</f>
        <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D74MHfS6vzp3CsjSyx2my8eYxPspgcS4QJVh+zt37taebzbzCXU6hPAuQNBYrm8KoWCiYHTdfcHR82ZzYRzK4Q==" saltValue="Ls7bJxnuiOyp4vSFyc25U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215</v>
      </c>
      <c r="DI1" s="624"/>
      <c r="DJ1" s="624"/>
      <c r="DK1" s="624"/>
      <c r="DL1" s="624"/>
      <c r="DM1" s="624"/>
      <c r="DN1" s="625"/>
      <c r="DO1" s="226"/>
      <c r="DP1" s="623" t="s">
        <v>216</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218</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219</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220</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221</v>
      </c>
      <c r="S4" s="627"/>
      <c r="T4" s="627"/>
      <c r="U4" s="627"/>
      <c r="V4" s="627"/>
      <c r="W4" s="627"/>
      <c r="X4" s="627"/>
      <c r="Y4" s="628"/>
      <c r="Z4" s="626" t="s">
        <v>222</v>
      </c>
      <c r="AA4" s="627"/>
      <c r="AB4" s="627"/>
      <c r="AC4" s="628"/>
      <c r="AD4" s="626" t="s">
        <v>223</v>
      </c>
      <c r="AE4" s="627"/>
      <c r="AF4" s="627"/>
      <c r="AG4" s="627"/>
      <c r="AH4" s="627"/>
      <c r="AI4" s="627"/>
      <c r="AJ4" s="627"/>
      <c r="AK4" s="628"/>
      <c r="AL4" s="626" t="s">
        <v>222</v>
      </c>
      <c r="AM4" s="627"/>
      <c r="AN4" s="627"/>
      <c r="AO4" s="628"/>
      <c r="AP4" s="632" t="s">
        <v>224</v>
      </c>
      <c r="AQ4" s="632"/>
      <c r="AR4" s="632"/>
      <c r="AS4" s="632"/>
      <c r="AT4" s="632"/>
      <c r="AU4" s="632"/>
      <c r="AV4" s="632"/>
      <c r="AW4" s="632"/>
      <c r="AX4" s="632"/>
      <c r="AY4" s="632"/>
      <c r="AZ4" s="632"/>
      <c r="BA4" s="632"/>
      <c r="BB4" s="632"/>
      <c r="BC4" s="632"/>
      <c r="BD4" s="632"/>
      <c r="BE4" s="632"/>
      <c r="BF4" s="632"/>
      <c r="BG4" s="632" t="s">
        <v>225</v>
      </c>
      <c r="BH4" s="632"/>
      <c r="BI4" s="632"/>
      <c r="BJ4" s="632"/>
      <c r="BK4" s="632"/>
      <c r="BL4" s="632"/>
      <c r="BM4" s="632"/>
      <c r="BN4" s="632"/>
      <c r="BO4" s="632" t="s">
        <v>222</v>
      </c>
      <c r="BP4" s="632"/>
      <c r="BQ4" s="632"/>
      <c r="BR4" s="632"/>
      <c r="BS4" s="632" t="s">
        <v>226</v>
      </c>
      <c r="BT4" s="632"/>
      <c r="BU4" s="632"/>
      <c r="BV4" s="632"/>
      <c r="BW4" s="632"/>
      <c r="BX4" s="632"/>
      <c r="BY4" s="632"/>
      <c r="BZ4" s="632"/>
      <c r="CA4" s="632"/>
      <c r="CB4" s="632"/>
      <c r="CD4" s="629" t="s">
        <v>227</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228</v>
      </c>
      <c r="C5" s="634"/>
      <c r="D5" s="634"/>
      <c r="E5" s="634"/>
      <c r="F5" s="634"/>
      <c r="G5" s="634"/>
      <c r="H5" s="634"/>
      <c r="I5" s="634"/>
      <c r="J5" s="634"/>
      <c r="K5" s="634"/>
      <c r="L5" s="634"/>
      <c r="M5" s="634"/>
      <c r="N5" s="634"/>
      <c r="O5" s="634"/>
      <c r="P5" s="634"/>
      <c r="Q5" s="635"/>
      <c r="R5" s="636">
        <v>4427370</v>
      </c>
      <c r="S5" s="637"/>
      <c r="T5" s="637"/>
      <c r="U5" s="637"/>
      <c r="V5" s="637"/>
      <c r="W5" s="637"/>
      <c r="X5" s="637"/>
      <c r="Y5" s="638"/>
      <c r="Z5" s="639">
        <v>14.8</v>
      </c>
      <c r="AA5" s="639"/>
      <c r="AB5" s="639"/>
      <c r="AC5" s="639"/>
      <c r="AD5" s="640">
        <v>4426366</v>
      </c>
      <c r="AE5" s="640"/>
      <c r="AF5" s="640"/>
      <c r="AG5" s="640"/>
      <c r="AH5" s="640"/>
      <c r="AI5" s="640"/>
      <c r="AJ5" s="640"/>
      <c r="AK5" s="640"/>
      <c r="AL5" s="641">
        <v>30.5</v>
      </c>
      <c r="AM5" s="642"/>
      <c r="AN5" s="642"/>
      <c r="AO5" s="643"/>
      <c r="AP5" s="633" t="s">
        <v>229</v>
      </c>
      <c r="AQ5" s="634"/>
      <c r="AR5" s="634"/>
      <c r="AS5" s="634"/>
      <c r="AT5" s="634"/>
      <c r="AU5" s="634"/>
      <c r="AV5" s="634"/>
      <c r="AW5" s="634"/>
      <c r="AX5" s="634"/>
      <c r="AY5" s="634"/>
      <c r="AZ5" s="634"/>
      <c r="BA5" s="634"/>
      <c r="BB5" s="634"/>
      <c r="BC5" s="634"/>
      <c r="BD5" s="634"/>
      <c r="BE5" s="634"/>
      <c r="BF5" s="635"/>
      <c r="BG5" s="647">
        <v>4426007</v>
      </c>
      <c r="BH5" s="648"/>
      <c r="BI5" s="648"/>
      <c r="BJ5" s="648"/>
      <c r="BK5" s="648"/>
      <c r="BL5" s="648"/>
      <c r="BM5" s="648"/>
      <c r="BN5" s="649"/>
      <c r="BO5" s="650">
        <v>100</v>
      </c>
      <c r="BP5" s="650"/>
      <c r="BQ5" s="650"/>
      <c r="BR5" s="650"/>
      <c r="BS5" s="651" t="s">
        <v>174</v>
      </c>
      <c r="BT5" s="651"/>
      <c r="BU5" s="651"/>
      <c r="BV5" s="651"/>
      <c r="BW5" s="651"/>
      <c r="BX5" s="651"/>
      <c r="BY5" s="651"/>
      <c r="BZ5" s="651"/>
      <c r="CA5" s="651"/>
      <c r="CB5" s="655"/>
      <c r="CD5" s="629" t="s">
        <v>224</v>
      </c>
      <c r="CE5" s="630"/>
      <c r="CF5" s="630"/>
      <c r="CG5" s="630"/>
      <c r="CH5" s="630"/>
      <c r="CI5" s="630"/>
      <c r="CJ5" s="630"/>
      <c r="CK5" s="630"/>
      <c r="CL5" s="630"/>
      <c r="CM5" s="630"/>
      <c r="CN5" s="630"/>
      <c r="CO5" s="630"/>
      <c r="CP5" s="630"/>
      <c r="CQ5" s="631"/>
      <c r="CR5" s="629" t="s">
        <v>230</v>
      </c>
      <c r="CS5" s="630"/>
      <c r="CT5" s="630"/>
      <c r="CU5" s="630"/>
      <c r="CV5" s="630"/>
      <c r="CW5" s="630"/>
      <c r="CX5" s="630"/>
      <c r="CY5" s="631"/>
      <c r="CZ5" s="629" t="s">
        <v>222</v>
      </c>
      <c r="DA5" s="630"/>
      <c r="DB5" s="630"/>
      <c r="DC5" s="631"/>
      <c r="DD5" s="629" t="s">
        <v>231</v>
      </c>
      <c r="DE5" s="630"/>
      <c r="DF5" s="630"/>
      <c r="DG5" s="630"/>
      <c r="DH5" s="630"/>
      <c r="DI5" s="630"/>
      <c r="DJ5" s="630"/>
      <c r="DK5" s="630"/>
      <c r="DL5" s="630"/>
      <c r="DM5" s="630"/>
      <c r="DN5" s="630"/>
      <c r="DO5" s="630"/>
      <c r="DP5" s="631"/>
      <c r="DQ5" s="629" t="s">
        <v>232</v>
      </c>
      <c r="DR5" s="630"/>
      <c r="DS5" s="630"/>
      <c r="DT5" s="630"/>
      <c r="DU5" s="630"/>
      <c r="DV5" s="630"/>
      <c r="DW5" s="630"/>
      <c r="DX5" s="630"/>
      <c r="DY5" s="630"/>
      <c r="DZ5" s="630"/>
      <c r="EA5" s="630"/>
      <c r="EB5" s="630"/>
      <c r="EC5" s="631"/>
    </row>
    <row r="6" spans="2:143" ht="11.25" customHeight="1" x14ac:dyDescent="0.15">
      <c r="B6" s="644" t="s">
        <v>233</v>
      </c>
      <c r="C6" s="645"/>
      <c r="D6" s="645"/>
      <c r="E6" s="645"/>
      <c r="F6" s="645"/>
      <c r="G6" s="645"/>
      <c r="H6" s="645"/>
      <c r="I6" s="645"/>
      <c r="J6" s="645"/>
      <c r="K6" s="645"/>
      <c r="L6" s="645"/>
      <c r="M6" s="645"/>
      <c r="N6" s="645"/>
      <c r="O6" s="645"/>
      <c r="P6" s="645"/>
      <c r="Q6" s="646"/>
      <c r="R6" s="647">
        <v>292337</v>
      </c>
      <c r="S6" s="648"/>
      <c r="T6" s="648"/>
      <c r="U6" s="648"/>
      <c r="V6" s="648"/>
      <c r="W6" s="648"/>
      <c r="X6" s="648"/>
      <c r="Y6" s="649"/>
      <c r="Z6" s="650">
        <v>1</v>
      </c>
      <c r="AA6" s="650"/>
      <c r="AB6" s="650"/>
      <c r="AC6" s="650"/>
      <c r="AD6" s="651">
        <v>292337</v>
      </c>
      <c r="AE6" s="651"/>
      <c r="AF6" s="651"/>
      <c r="AG6" s="651"/>
      <c r="AH6" s="651"/>
      <c r="AI6" s="651"/>
      <c r="AJ6" s="651"/>
      <c r="AK6" s="651"/>
      <c r="AL6" s="652">
        <v>2</v>
      </c>
      <c r="AM6" s="653"/>
      <c r="AN6" s="653"/>
      <c r="AO6" s="654"/>
      <c r="AP6" s="644" t="s">
        <v>234</v>
      </c>
      <c r="AQ6" s="645"/>
      <c r="AR6" s="645"/>
      <c r="AS6" s="645"/>
      <c r="AT6" s="645"/>
      <c r="AU6" s="645"/>
      <c r="AV6" s="645"/>
      <c r="AW6" s="645"/>
      <c r="AX6" s="645"/>
      <c r="AY6" s="645"/>
      <c r="AZ6" s="645"/>
      <c r="BA6" s="645"/>
      <c r="BB6" s="645"/>
      <c r="BC6" s="645"/>
      <c r="BD6" s="645"/>
      <c r="BE6" s="645"/>
      <c r="BF6" s="646"/>
      <c r="BG6" s="647">
        <v>4426007</v>
      </c>
      <c r="BH6" s="648"/>
      <c r="BI6" s="648"/>
      <c r="BJ6" s="648"/>
      <c r="BK6" s="648"/>
      <c r="BL6" s="648"/>
      <c r="BM6" s="648"/>
      <c r="BN6" s="649"/>
      <c r="BO6" s="650">
        <v>100</v>
      </c>
      <c r="BP6" s="650"/>
      <c r="BQ6" s="650"/>
      <c r="BR6" s="650"/>
      <c r="BS6" s="651" t="s">
        <v>174</v>
      </c>
      <c r="BT6" s="651"/>
      <c r="BU6" s="651"/>
      <c r="BV6" s="651"/>
      <c r="BW6" s="651"/>
      <c r="BX6" s="651"/>
      <c r="BY6" s="651"/>
      <c r="BZ6" s="651"/>
      <c r="CA6" s="651"/>
      <c r="CB6" s="655"/>
      <c r="CD6" s="658" t="s">
        <v>235</v>
      </c>
      <c r="CE6" s="659"/>
      <c r="CF6" s="659"/>
      <c r="CG6" s="659"/>
      <c r="CH6" s="659"/>
      <c r="CI6" s="659"/>
      <c r="CJ6" s="659"/>
      <c r="CK6" s="659"/>
      <c r="CL6" s="659"/>
      <c r="CM6" s="659"/>
      <c r="CN6" s="659"/>
      <c r="CO6" s="659"/>
      <c r="CP6" s="659"/>
      <c r="CQ6" s="660"/>
      <c r="CR6" s="647">
        <v>148079</v>
      </c>
      <c r="CS6" s="648"/>
      <c r="CT6" s="648"/>
      <c r="CU6" s="648"/>
      <c r="CV6" s="648"/>
      <c r="CW6" s="648"/>
      <c r="CX6" s="648"/>
      <c r="CY6" s="649"/>
      <c r="CZ6" s="641">
        <v>0.5</v>
      </c>
      <c r="DA6" s="642"/>
      <c r="DB6" s="642"/>
      <c r="DC6" s="661"/>
      <c r="DD6" s="656" t="s">
        <v>137</v>
      </c>
      <c r="DE6" s="648"/>
      <c r="DF6" s="648"/>
      <c r="DG6" s="648"/>
      <c r="DH6" s="648"/>
      <c r="DI6" s="648"/>
      <c r="DJ6" s="648"/>
      <c r="DK6" s="648"/>
      <c r="DL6" s="648"/>
      <c r="DM6" s="648"/>
      <c r="DN6" s="648"/>
      <c r="DO6" s="648"/>
      <c r="DP6" s="649"/>
      <c r="DQ6" s="656">
        <v>148079</v>
      </c>
      <c r="DR6" s="648"/>
      <c r="DS6" s="648"/>
      <c r="DT6" s="648"/>
      <c r="DU6" s="648"/>
      <c r="DV6" s="648"/>
      <c r="DW6" s="648"/>
      <c r="DX6" s="648"/>
      <c r="DY6" s="648"/>
      <c r="DZ6" s="648"/>
      <c r="EA6" s="648"/>
      <c r="EB6" s="648"/>
      <c r="EC6" s="657"/>
    </row>
    <row r="7" spans="2:143" ht="11.25" customHeight="1" x14ac:dyDescent="0.15">
      <c r="B7" s="644" t="s">
        <v>236</v>
      </c>
      <c r="C7" s="645"/>
      <c r="D7" s="645"/>
      <c r="E7" s="645"/>
      <c r="F7" s="645"/>
      <c r="G7" s="645"/>
      <c r="H7" s="645"/>
      <c r="I7" s="645"/>
      <c r="J7" s="645"/>
      <c r="K7" s="645"/>
      <c r="L7" s="645"/>
      <c r="M7" s="645"/>
      <c r="N7" s="645"/>
      <c r="O7" s="645"/>
      <c r="P7" s="645"/>
      <c r="Q7" s="646"/>
      <c r="R7" s="647">
        <v>4697</v>
      </c>
      <c r="S7" s="648"/>
      <c r="T7" s="648"/>
      <c r="U7" s="648"/>
      <c r="V7" s="648"/>
      <c r="W7" s="648"/>
      <c r="X7" s="648"/>
      <c r="Y7" s="649"/>
      <c r="Z7" s="650">
        <v>0</v>
      </c>
      <c r="AA7" s="650"/>
      <c r="AB7" s="650"/>
      <c r="AC7" s="650"/>
      <c r="AD7" s="651">
        <v>4697</v>
      </c>
      <c r="AE7" s="651"/>
      <c r="AF7" s="651"/>
      <c r="AG7" s="651"/>
      <c r="AH7" s="651"/>
      <c r="AI7" s="651"/>
      <c r="AJ7" s="651"/>
      <c r="AK7" s="651"/>
      <c r="AL7" s="652">
        <v>0</v>
      </c>
      <c r="AM7" s="653"/>
      <c r="AN7" s="653"/>
      <c r="AO7" s="654"/>
      <c r="AP7" s="644" t="s">
        <v>237</v>
      </c>
      <c r="AQ7" s="645"/>
      <c r="AR7" s="645"/>
      <c r="AS7" s="645"/>
      <c r="AT7" s="645"/>
      <c r="AU7" s="645"/>
      <c r="AV7" s="645"/>
      <c r="AW7" s="645"/>
      <c r="AX7" s="645"/>
      <c r="AY7" s="645"/>
      <c r="AZ7" s="645"/>
      <c r="BA7" s="645"/>
      <c r="BB7" s="645"/>
      <c r="BC7" s="645"/>
      <c r="BD7" s="645"/>
      <c r="BE7" s="645"/>
      <c r="BF7" s="646"/>
      <c r="BG7" s="647">
        <v>1752929</v>
      </c>
      <c r="BH7" s="648"/>
      <c r="BI7" s="648"/>
      <c r="BJ7" s="648"/>
      <c r="BK7" s="648"/>
      <c r="BL7" s="648"/>
      <c r="BM7" s="648"/>
      <c r="BN7" s="649"/>
      <c r="BO7" s="650">
        <v>39.6</v>
      </c>
      <c r="BP7" s="650"/>
      <c r="BQ7" s="650"/>
      <c r="BR7" s="650"/>
      <c r="BS7" s="651" t="s">
        <v>129</v>
      </c>
      <c r="BT7" s="651"/>
      <c r="BU7" s="651"/>
      <c r="BV7" s="651"/>
      <c r="BW7" s="651"/>
      <c r="BX7" s="651"/>
      <c r="BY7" s="651"/>
      <c r="BZ7" s="651"/>
      <c r="CA7" s="651"/>
      <c r="CB7" s="655"/>
      <c r="CD7" s="662" t="s">
        <v>238</v>
      </c>
      <c r="CE7" s="663"/>
      <c r="CF7" s="663"/>
      <c r="CG7" s="663"/>
      <c r="CH7" s="663"/>
      <c r="CI7" s="663"/>
      <c r="CJ7" s="663"/>
      <c r="CK7" s="663"/>
      <c r="CL7" s="663"/>
      <c r="CM7" s="663"/>
      <c r="CN7" s="663"/>
      <c r="CO7" s="663"/>
      <c r="CP7" s="663"/>
      <c r="CQ7" s="664"/>
      <c r="CR7" s="647">
        <v>7031360</v>
      </c>
      <c r="CS7" s="648"/>
      <c r="CT7" s="648"/>
      <c r="CU7" s="648"/>
      <c r="CV7" s="648"/>
      <c r="CW7" s="648"/>
      <c r="CX7" s="648"/>
      <c r="CY7" s="649"/>
      <c r="CZ7" s="650">
        <v>24.2</v>
      </c>
      <c r="DA7" s="650"/>
      <c r="DB7" s="650"/>
      <c r="DC7" s="650"/>
      <c r="DD7" s="656">
        <v>569017</v>
      </c>
      <c r="DE7" s="648"/>
      <c r="DF7" s="648"/>
      <c r="DG7" s="648"/>
      <c r="DH7" s="648"/>
      <c r="DI7" s="648"/>
      <c r="DJ7" s="648"/>
      <c r="DK7" s="648"/>
      <c r="DL7" s="648"/>
      <c r="DM7" s="648"/>
      <c r="DN7" s="648"/>
      <c r="DO7" s="648"/>
      <c r="DP7" s="649"/>
      <c r="DQ7" s="656">
        <v>2192106</v>
      </c>
      <c r="DR7" s="648"/>
      <c r="DS7" s="648"/>
      <c r="DT7" s="648"/>
      <c r="DU7" s="648"/>
      <c r="DV7" s="648"/>
      <c r="DW7" s="648"/>
      <c r="DX7" s="648"/>
      <c r="DY7" s="648"/>
      <c r="DZ7" s="648"/>
      <c r="EA7" s="648"/>
      <c r="EB7" s="648"/>
      <c r="EC7" s="657"/>
    </row>
    <row r="8" spans="2:143" ht="11.25" customHeight="1" x14ac:dyDescent="0.15">
      <c r="B8" s="644" t="s">
        <v>239</v>
      </c>
      <c r="C8" s="645"/>
      <c r="D8" s="645"/>
      <c r="E8" s="645"/>
      <c r="F8" s="645"/>
      <c r="G8" s="645"/>
      <c r="H8" s="645"/>
      <c r="I8" s="645"/>
      <c r="J8" s="645"/>
      <c r="K8" s="645"/>
      <c r="L8" s="645"/>
      <c r="M8" s="645"/>
      <c r="N8" s="645"/>
      <c r="O8" s="645"/>
      <c r="P8" s="645"/>
      <c r="Q8" s="646"/>
      <c r="R8" s="647">
        <v>26329</v>
      </c>
      <c r="S8" s="648"/>
      <c r="T8" s="648"/>
      <c r="U8" s="648"/>
      <c r="V8" s="648"/>
      <c r="W8" s="648"/>
      <c r="X8" s="648"/>
      <c r="Y8" s="649"/>
      <c r="Z8" s="650">
        <v>0.1</v>
      </c>
      <c r="AA8" s="650"/>
      <c r="AB8" s="650"/>
      <c r="AC8" s="650"/>
      <c r="AD8" s="651">
        <v>26329</v>
      </c>
      <c r="AE8" s="651"/>
      <c r="AF8" s="651"/>
      <c r="AG8" s="651"/>
      <c r="AH8" s="651"/>
      <c r="AI8" s="651"/>
      <c r="AJ8" s="651"/>
      <c r="AK8" s="651"/>
      <c r="AL8" s="652">
        <v>0.2</v>
      </c>
      <c r="AM8" s="653"/>
      <c r="AN8" s="653"/>
      <c r="AO8" s="654"/>
      <c r="AP8" s="644" t="s">
        <v>240</v>
      </c>
      <c r="AQ8" s="645"/>
      <c r="AR8" s="645"/>
      <c r="AS8" s="645"/>
      <c r="AT8" s="645"/>
      <c r="AU8" s="645"/>
      <c r="AV8" s="645"/>
      <c r="AW8" s="645"/>
      <c r="AX8" s="645"/>
      <c r="AY8" s="645"/>
      <c r="AZ8" s="645"/>
      <c r="BA8" s="645"/>
      <c r="BB8" s="645"/>
      <c r="BC8" s="645"/>
      <c r="BD8" s="645"/>
      <c r="BE8" s="645"/>
      <c r="BF8" s="646"/>
      <c r="BG8" s="647">
        <v>67275</v>
      </c>
      <c r="BH8" s="648"/>
      <c r="BI8" s="648"/>
      <c r="BJ8" s="648"/>
      <c r="BK8" s="648"/>
      <c r="BL8" s="648"/>
      <c r="BM8" s="648"/>
      <c r="BN8" s="649"/>
      <c r="BO8" s="650">
        <v>1.5</v>
      </c>
      <c r="BP8" s="650"/>
      <c r="BQ8" s="650"/>
      <c r="BR8" s="650"/>
      <c r="BS8" s="656" t="s">
        <v>174</v>
      </c>
      <c r="BT8" s="648"/>
      <c r="BU8" s="648"/>
      <c r="BV8" s="648"/>
      <c r="BW8" s="648"/>
      <c r="BX8" s="648"/>
      <c r="BY8" s="648"/>
      <c r="BZ8" s="648"/>
      <c r="CA8" s="648"/>
      <c r="CB8" s="657"/>
      <c r="CD8" s="662" t="s">
        <v>241</v>
      </c>
      <c r="CE8" s="663"/>
      <c r="CF8" s="663"/>
      <c r="CG8" s="663"/>
      <c r="CH8" s="663"/>
      <c r="CI8" s="663"/>
      <c r="CJ8" s="663"/>
      <c r="CK8" s="663"/>
      <c r="CL8" s="663"/>
      <c r="CM8" s="663"/>
      <c r="CN8" s="663"/>
      <c r="CO8" s="663"/>
      <c r="CP8" s="663"/>
      <c r="CQ8" s="664"/>
      <c r="CR8" s="647">
        <v>6669198</v>
      </c>
      <c r="CS8" s="648"/>
      <c r="CT8" s="648"/>
      <c r="CU8" s="648"/>
      <c r="CV8" s="648"/>
      <c r="CW8" s="648"/>
      <c r="CX8" s="648"/>
      <c r="CY8" s="649"/>
      <c r="CZ8" s="650">
        <v>23</v>
      </c>
      <c r="DA8" s="650"/>
      <c r="DB8" s="650"/>
      <c r="DC8" s="650"/>
      <c r="DD8" s="656">
        <v>62203</v>
      </c>
      <c r="DE8" s="648"/>
      <c r="DF8" s="648"/>
      <c r="DG8" s="648"/>
      <c r="DH8" s="648"/>
      <c r="DI8" s="648"/>
      <c r="DJ8" s="648"/>
      <c r="DK8" s="648"/>
      <c r="DL8" s="648"/>
      <c r="DM8" s="648"/>
      <c r="DN8" s="648"/>
      <c r="DO8" s="648"/>
      <c r="DP8" s="649"/>
      <c r="DQ8" s="656">
        <v>3625204</v>
      </c>
      <c r="DR8" s="648"/>
      <c r="DS8" s="648"/>
      <c r="DT8" s="648"/>
      <c r="DU8" s="648"/>
      <c r="DV8" s="648"/>
      <c r="DW8" s="648"/>
      <c r="DX8" s="648"/>
      <c r="DY8" s="648"/>
      <c r="DZ8" s="648"/>
      <c r="EA8" s="648"/>
      <c r="EB8" s="648"/>
      <c r="EC8" s="657"/>
    </row>
    <row r="9" spans="2:143" ht="11.25" customHeight="1" x14ac:dyDescent="0.15">
      <c r="B9" s="644" t="s">
        <v>242</v>
      </c>
      <c r="C9" s="645"/>
      <c r="D9" s="645"/>
      <c r="E9" s="645"/>
      <c r="F9" s="645"/>
      <c r="G9" s="645"/>
      <c r="H9" s="645"/>
      <c r="I9" s="645"/>
      <c r="J9" s="645"/>
      <c r="K9" s="645"/>
      <c r="L9" s="645"/>
      <c r="M9" s="645"/>
      <c r="N9" s="645"/>
      <c r="O9" s="645"/>
      <c r="P9" s="645"/>
      <c r="Q9" s="646"/>
      <c r="R9" s="647">
        <v>30433</v>
      </c>
      <c r="S9" s="648"/>
      <c r="T9" s="648"/>
      <c r="U9" s="648"/>
      <c r="V9" s="648"/>
      <c r="W9" s="648"/>
      <c r="X9" s="648"/>
      <c r="Y9" s="649"/>
      <c r="Z9" s="650">
        <v>0.1</v>
      </c>
      <c r="AA9" s="650"/>
      <c r="AB9" s="650"/>
      <c r="AC9" s="650"/>
      <c r="AD9" s="651">
        <v>30433</v>
      </c>
      <c r="AE9" s="651"/>
      <c r="AF9" s="651"/>
      <c r="AG9" s="651"/>
      <c r="AH9" s="651"/>
      <c r="AI9" s="651"/>
      <c r="AJ9" s="651"/>
      <c r="AK9" s="651"/>
      <c r="AL9" s="652">
        <v>0.2</v>
      </c>
      <c r="AM9" s="653"/>
      <c r="AN9" s="653"/>
      <c r="AO9" s="654"/>
      <c r="AP9" s="644" t="s">
        <v>243</v>
      </c>
      <c r="AQ9" s="645"/>
      <c r="AR9" s="645"/>
      <c r="AS9" s="645"/>
      <c r="AT9" s="645"/>
      <c r="AU9" s="645"/>
      <c r="AV9" s="645"/>
      <c r="AW9" s="645"/>
      <c r="AX9" s="645"/>
      <c r="AY9" s="645"/>
      <c r="AZ9" s="645"/>
      <c r="BA9" s="645"/>
      <c r="BB9" s="645"/>
      <c r="BC9" s="645"/>
      <c r="BD9" s="645"/>
      <c r="BE9" s="645"/>
      <c r="BF9" s="646"/>
      <c r="BG9" s="647">
        <v>1500026</v>
      </c>
      <c r="BH9" s="648"/>
      <c r="BI9" s="648"/>
      <c r="BJ9" s="648"/>
      <c r="BK9" s="648"/>
      <c r="BL9" s="648"/>
      <c r="BM9" s="648"/>
      <c r="BN9" s="649"/>
      <c r="BO9" s="650">
        <v>33.9</v>
      </c>
      <c r="BP9" s="650"/>
      <c r="BQ9" s="650"/>
      <c r="BR9" s="650"/>
      <c r="BS9" s="656" t="s">
        <v>174</v>
      </c>
      <c r="BT9" s="648"/>
      <c r="BU9" s="648"/>
      <c r="BV9" s="648"/>
      <c r="BW9" s="648"/>
      <c r="BX9" s="648"/>
      <c r="BY9" s="648"/>
      <c r="BZ9" s="648"/>
      <c r="CA9" s="648"/>
      <c r="CB9" s="657"/>
      <c r="CD9" s="662" t="s">
        <v>244</v>
      </c>
      <c r="CE9" s="663"/>
      <c r="CF9" s="663"/>
      <c r="CG9" s="663"/>
      <c r="CH9" s="663"/>
      <c r="CI9" s="663"/>
      <c r="CJ9" s="663"/>
      <c r="CK9" s="663"/>
      <c r="CL9" s="663"/>
      <c r="CM9" s="663"/>
      <c r="CN9" s="663"/>
      <c r="CO9" s="663"/>
      <c r="CP9" s="663"/>
      <c r="CQ9" s="664"/>
      <c r="CR9" s="647">
        <v>2660008</v>
      </c>
      <c r="CS9" s="648"/>
      <c r="CT9" s="648"/>
      <c r="CU9" s="648"/>
      <c r="CV9" s="648"/>
      <c r="CW9" s="648"/>
      <c r="CX9" s="648"/>
      <c r="CY9" s="649"/>
      <c r="CZ9" s="650">
        <v>9.1999999999999993</v>
      </c>
      <c r="DA9" s="650"/>
      <c r="DB9" s="650"/>
      <c r="DC9" s="650"/>
      <c r="DD9" s="656">
        <v>12167</v>
      </c>
      <c r="DE9" s="648"/>
      <c r="DF9" s="648"/>
      <c r="DG9" s="648"/>
      <c r="DH9" s="648"/>
      <c r="DI9" s="648"/>
      <c r="DJ9" s="648"/>
      <c r="DK9" s="648"/>
      <c r="DL9" s="648"/>
      <c r="DM9" s="648"/>
      <c r="DN9" s="648"/>
      <c r="DO9" s="648"/>
      <c r="DP9" s="649"/>
      <c r="DQ9" s="656">
        <v>2367577</v>
      </c>
      <c r="DR9" s="648"/>
      <c r="DS9" s="648"/>
      <c r="DT9" s="648"/>
      <c r="DU9" s="648"/>
      <c r="DV9" s="648"/>
      <c r="DW9" s="648"/>
      <c r="DX9" s="648"/>
      <c r="DY9" s="648"/>
      <c r="DZ9" s="648"/>
      <c r="EA9" s="648"/>
      <c r="EB9" s="648"/>
      <c r="EC9" s="657"/>
    </row>
    <row r="10" spans="2:143" ht="11.25" customHeight="1" x14ac:dyDescent="0.15">
      <c r="B10" s="644" t="s">
        <v>245</v>
      </c>
      <c r="C10" s="645"/>
      <c r="D10" s="645"/>
      <c r="E10" s="645"/>
      <c r="F10" s="645"/>
      <c r="G10" s="645"/>
      <c r="H10" s="645"/>
      <c r="I10" s="645"/>
      <c r="J10" s="645"/>
      <c r="K10" s="645"/>
      <c r="L10" s="645"/>
      <c r="M10" s="645"/>
      <c r="N10" s="645"/>
      <c r="O10" s="645"/>
      <c r="P10" s="645"/>
      <c r="Q10" s="646"/>
      <c r="R10" s="647" t="s">
        <v>174</v>
      </c>
      <c r="S10" s="648"/>
      <c r="T10" s="648"/>
      <c r="U10" s="648"/>
      <c r="V10" s="648"/>
      <c r="W10" s="648"/>
      <c r="X10" s="648"/>
      <c r="Y10" s="649"/>
      <c r="Z10" s="650" t="s">
        <v>129</v>
      </c>
      <c r="AA10" s="650"/>
      <c r="AB10" s="650"/>
      <c r="AC10" s="650"/>
      <c r="AD10" s="651" t="s">
        <v>137</v>
      </c>
      <c r="AE10" s="651"/>
      <c r="AF10" s="651"/>
      <c r="AG10" s="651"/>
      <c r="AH10" s="651"/>
      <c r="AI10" s="651"/>
      <c r="AJ10" s="651"/>
      <c r="AK10" s="651"/>
      <c r="AL10" s="652" t="s">
        <v>174</v>
      </c>
      <c r="AM10" s="653"/>
      <c r="AN10" s="653"/>
      <c r="AO10" s="654"/>
      <c r="AP10" s="644" t="s">
        <v>246</v>
      </c>
      <c r="AQ10" s="645"/>
      <c r="AR10" s="645"/>
      <c r="AS10" s="645"/>
      <c r="AT10" s="645"/>
      <c r="AU10" s="645"/>
      <c r="AV10" s="645"/>
      <c r="AW10" s="645"/>
      <c r="AX10" s="645"/>
      <c r="AY10" s="645"/>
      <c r="AZ10" s="645"/>
      <c r="BA10" s="645"/>
      <c r="BB10" s="645"/>
      <c r="BC10" s="645"/>
      <c r="BD10" s="645"/>
      <c r="BE10" s="645"/>
      <c r="BF10" s="646"/>
      <c r="BG10" s="647">
        <v>96335</v>
      </c>
      <c r="BH10" s="648"/>
      <c r="BI10" s="648"/>
      <c r="BJ10" s="648"/>
      <c r="BK10" s="648"/>
      <c r="BL10" s="648"/>
      <c r="BM10" s="648"/>
      <c r="BN10" s="649"/>
      <c r="BO10" s="650">
        <v>2.2000000000000002</v>
      </c>
      <c r="BP10" s="650"/>
      <c r="BQ10" s="650"/>
      <c r="BR10" s="650"/>
      <c r="BS10" s="656" t="s">
        <v>137</v>
      </c>
      <c r="BT10" s="648"/>
      <c r="BU10" s="648"/>
      <c r="BV10" s="648"/>
      <c r="BW10" s="648"/>
      <c r="BX10" s="648"/>
      <c r="BY10" s="648"/>
      <c r="BZ10" s="648"/>
      <c r="CA10" s="648"/>
      <c r="CB10" s="657"/>
      <c r="CD10" s="662" t="s">
        <v>247</v>
      </c>
      <c r="CE10" s="663"/>
      <c r="CF10" s="663"/>
      <c r="CG10" s="663"/>
      <c r="CH10" s="663"/>
      <c r="CI10" s="663"/>
      <c r="CJ10" s="663"/>
      <c r="CK10" s="663"/>
      <c r="CL10" s="663"/>
      <c r="CM10" s="663"/>
      <c r="CN10" s="663"/>
      <c r="CO10" s="663"/>
      <c r="CP10" s="663"/>
      <c r="CQ10" s="664"/>
      <c r="CR10" s="647">
        <v>17732</v>
      </c>
      <c r="CS10" s="648"/>
      <c r="CT10" s="648"/>
      <c r="CU10" s="648"/>
      <c r="CV10" s="648"/>
      <c r="CW10" s="648"/>
      <c r="CX10" s="648"/>
      <c r="CY10" s="649"/>
      <c r="CZ10" s="650">
        <v>0.1</v>
      </c>
      <c r="DA10" s="650"/>
      <c r="DB10" s="650"/>
      <c r="DC10" s="650"/>
      <c r="DD10" s="656" t="s">
        <v>137</v>
      </c>
      <c r="DE10" s="648"/>
      <c r="DF10" s="648"/>
      <c r="DG10" s="648"/>
      <c r="DH10" s="648"/>
      <c r="DI10" s="648"/>
      <c r="DJ10" s="648"/>
      <c r="DK10" s="648"/>
      <c r="DL10" s="648"/>
      <c r="DM10" s="648"/>
      <c r="DN10" s="648"/>
      <c r="DO10" s="648"/>
      <c r="DP10" s="649"/>
      <c r="DQ10" s="656">
        <v>14733</v>
      </c>
      <c r="DR10" s="648"/>
      <c r="DS10" s="648"/>
      <c r="DT10" s="648"/>
      <c r="DU10" s="648"/>
      <c r="DV10" s="648"/>
      <c r="DW10" s="648"/>
      <c r="DX10" s="648"/>
      <c r="DY10" s="648"/>
      <c r="DZ10" s="648"/>
      <c r="EA10" s="648"/>
      <c r="EB10" s="648"/>
      <c r="EC10" s="657"/>
    </row>
    <row r="11" spans="2:143" ht="11.25" customHeight="1" x14ac:dyDescent="0.15">
      <c r="B11" s="644" t="s">
        <v>248</v>
      </c>
      <c r="C11" s="645"/>
      <c r="D11" s="645"/>
      <c r="E11" s="645"/>
      <c r="F11" s="645"/>
      <c r="G11" s="645"/>
      <c r="H11" s="645"/>
      <c r="I11" s="645"/>
      <c r="J11" s="645"/>
      <c r="K11" s="645"/>
      <c r="L11" s="645"/>
      <c r="M11" s="645"/>
      <c r="N11" s="645"/>
      <c r="O11" s="645"/>
      <c r="P11" s="645"/>
      <c r="Q11" s="646"/>
      <c r="R11" s="647">
        <v>789316</v>
      </c>
      <c r="S11" s="648"/>
      <c r="T11" s="648"/>
      <c r="U11" s="648"/>
      <c r="V11" s="648"/>
      <c r="W11" s="648"/>
      <c r="X11" s="648"/>
      <c r="Y11" s="649"/>
      <c r="Z11" s="652">
        <v>2.6</v>
      </c>
      <c r="AA11" s="653"/>
      <c r="AB11" s="653"/>
      <c r="AC11" s="665"/>
      <c r="AD11" s="656">
        <v>789316</v>
      </c>
      <c r="AE11" s="648"/>
      <c r="AF11" s="648"/>
      <c r="AG11" s="648"/>
      <c r="AH11" s="648"/>
      <c r="AI11" s="648"/>
      <c r="AJ11" s="648"/>
      <c r="AK11" s="649"/>
      <c r="AL11" s="652">
        <v>5.4</v>
      </c>
      <c r="AM11" s="653"/>
      <c r="AN11" s="653"/>
      <c r="AO11" s="654"/>
      <c r="AP11" s="644" t="s">
        <v>249</v>
      </c>
      <c r="AQ11" s="645"/>
      <c r="AR11" s="645"/>
      <c r="AS11" s="645"/>
      <c r="AT11" s="645"/>
      <c r="AU11" s="645"/>
      <c r="AV11" s="645"/>
      <c r="AW11" s="645"/>
      <c r="AX11" s="645"/>
      <c r="AY11" s="645"/>
      <c r="AZ11" s="645"/>
      <c r="BA11" s="645"/>
      <c r="BB11" s="645"/>
      <c r="BC11" s="645"/>
      <c r="BD11" s="645"/>
      <c r="BE11" s="645"/>
      <c r="BF11" s="646"/>
      <c r="BG11" s="647">
        <v>89293</v>
      </c>
      <c r="BH11" s="648"/>
      <c r="BI11" s="648"/>
      <c r="BJ11" s="648"/>
      <c r="BK11" s="648"/>
      <c r="BL11" s="648"/>
      <c r="BM11" s="648"/>
      <c r="BN11" s="649"/>
      <c r="BO11" s="650">
        <v>2</v>
      </c>
      <c r="BP11" s="650"/>
      <c r="BQ11" s="650"/>
      <c r="BR11" s="650"/>
      <c r="BS11" s="656" t="s">
        <v>129</v>
      </c>
      <c r="BT11" s="648"/>
      <c r="BU11" s="648"/>
      <c r="BV11" s="648"/>
      <c r="BW11" s="648"/>
      <c r="BX11" s="648"/>
      <c r="BY11" s="648"/>
      <c r="BZ11" s="648"/>
      <c r="CA11" s="648"/>
      <c r="CB11" s="657"/>
      <c r="CD11" s="662" t="s">
        <v>250</v>
      </c>
      <c r="CE11" s="663"/>
      <c r="CF11" s="663"/>
      <c r="CG11" s="663"/>
      <c r="CH11" s="663"/>
      <c r="CI11" s="663"/>
      <c r="CJ11" s="663"/>
      <c r="CK11" s="663"/>
      <c r="CL11" s="663"/>
      <c r="CM11" s="663"/>
      <c r="CN11" s="663"/>
      <c r="CO11" s="663"/>
      <c r="CP11" s="663"/>
      <c r="CQ11" s="664"/>
      <c r="CR11" s="647">
        <v>1149671</v>
      </c>
      <c r="CS11" s="648"/>
      <c r="CT11" s="648"/>
      <c r="CU11" s="648"/>
      <c r="CV11" s="648"/>
      <c r="CW11" s="648"/>
      <c r="CX11" s="648"/>
      <c r="CY11" s="649"/>
      <c r="CZ11" s="650">
        <v>4</v>
      </c>
      <c r="DA11" s="650"/>
      <c r="DB11" s="650"/>
      <c r="DC11" s="650"/>
      <c r="DD11" s="656">
        <v>131543</v>
      </c>
      <c r="DE11" s="648"/>
      <c r="DF11" s="648"/>
      <c r="DG11" s="648"/>
      <c r="DH11" s="648"/>
      <c r="DI11" s="648"/>
      <c r="DJ11" s="648"/>
      <c r="DK11" s="648"/>
      <c r="DL11" s="648"/>
      <c r="DM11" s="648"/>
      <c r="DN11" s="648"/>
      <c r="DO11" s="648"/>
      <c r="DP11" s="649"/>
      <c r="DQ11" s="656">
        <v>610429</v>
      </c>
      <c r="DR11" s="648"/>
      <c r="DS11" s="648"/>
      <c r="DT11" s="648"/>
      <c r="DU11" s="648"/>
      <c r="DV11" s="648"/>
      <c r="DW11" s="648"/>
      <c r="DX11" s="648"/>
      <c r="DY11" s="648"/>
      <c r="DZ11" s="648"/>
      <c r="EA11" s="648"/>
      <c r="EB11" s="648"/>
      <c r="EC11" s="657"/>
    </row>
    <row r="12" spans="2:143" ht="11.25" customHeight="1" x14ac:dyDescent="0.15">
      <c r="B12" s="644" t="s">
        <v>251</v>
      </c>
      <c r="C12" s="645"/>
      <c r="D12" s="645"/>
      <c r="E12" s="645"/>
      <c r="F12" s="645"/>
      <c r="G12" s="645"/>
      <c r="H12" s="645"/>
      <c r="I12" s="645"/>
      <c r="J12" s="645"/>
      <c r="K12" s="645"/>
      <c r="L12" s="645"/>
      <c r="M12" s="645"/>
      <c r="N12" s="645"/>
      <c r="O12" s="645"/>
      <c r="P12" s="645"/>
      <c r="Q12" s="646"/>
      <c r="R12" s="647">
        <v>6358</v>
      </c>
      <c r="S12" s="648"/>
      <c r="T12" s="648"/>
      <c r="U12" s="648"/>
      <c r="V12" s="648"/>
      <c r="W12" s="648"/>
      <c r="X12" s="648"/>
      <c r="Y12" s="649"/>
      <c r="Z12" s="650">
        <v>0</v>
      </c>
      <c r="AA12" s="650"/>
      <c r="AB12" s="650"/>
      <c r="AC12" s="650"/>
      <c r="AD12" s="651">
        <v>6358</v>
      </c>
      <c r="AE12" s="651"/>
      <c r="AF12" s="651"/>
      <c r="AG12" s="651"/>
      <c r="AH12" s="651"/>
      <c r="AI12" s="651"/>
      <c r="AJ12" s="651"/>
      <c r="AK12" s="651"/>
      <c r="AL12" s="652">
        <v>0</v>
      </c>
      <c r="AM12" s="653"/>
      <c r="AN12" s="653"/>
      <c r="AO12" s="654"/>
      <c r="AP12" s="644" t="s">
        <v>252</v>
      </c>
      <c r="AQ12" s="645"/>
      <c r="AR12" s="645"/>
      <c r="AS12" s="645"/>
      <c r="AT12" s="645"/>
      <c r="AU12" s="645"/>
      <c r="AV12" s="645"/>
      <c r="AW12" s="645"/>
      <c r="AX12" s="645"/>
      <c r="AY12" s="645"/>
      <c r="AZ12" s="645"/>
      <c r="BA12" s="645"/>
      <c r="BB12" s="645"/>
      <c r="BC12" s="645"/>
      <c r="BD12" s="645"/>
      <c r="BE12" s="645"/>
      <c r="BF12" s="646"/>
      <c r="BG12" s="647">
        <v>2271668</v>
      </c>
      <c r="BH12" s="648"/>
      <c r="BI12" s="648"/>
      <c r="BJ12" s="648"/>
      <c r="BK12" s="648"/>
      <c r="BL12" s="648"/>
      <c r="BM12" s="648"/>
      <c r="BN12" s="649"/>
      <c r="BO12" s="650">
        <v>51.3</v>
      </c>
      <c r="BP12" s="650"/>
      <c r="BQ12" s="650"/>
      <c r="BR12" s="650"/>
      <c r="BS12" s="656" t="s">
        <v>137</v>
      </c>
      <c r="BT12" s="648"/>
      <c r="BU12" s="648"/>
      <c r="BV12" s="648"/>
      <c r="BW12" s="648"/>
      <c r="BX12" s="648"/>
      <c r="BY12" s="648"/>
      <c r="BZ12" s="648"/>
      <c r="CA12" s="648"/>
      <c r="CB12" s="657"/>
      <c r="CD12" s="662" t="s">
        <v>253</v>
      </c>
      <c r="CE12" s="663"/>
      <c r="CF12" s="663"/>
      <c r="CG12" s="663"/>
      <c r="CH12" s="663"/>
      <c r="CI12" s="663"/>
      <c r="CJ12" s="663"/>
      <c r="CK12" s="663"/>
      <c r="CL12" s="663"/>
      <c r="CM12" s="663"/>
      <c r="CN12" s="663"/>
      <c r="CO12" s="663"/>
      <c r="CP12" s="663"/>
      <c r="CQ12" s="664"/>
      <c r="CR12" s="647">
        <v>870821</v>
      </c>
      <c r="CS12" s="648"/>
      <c r="CT12" s="648"/>
      <c r="CU12" s="648"/>
      <c r="CV12" s="648"/>
      <c r="CW12" s="648"/>
      <c r="CX12" s="648"/>
      <c r="CY12" s="649"/>
      <c r="CZ12" s="650">
        <v>3</v>
      </c>
      <c r="DA12" s="650"/>
      <c r="DB12" s="650"/>
      <c r="DC12" s="650"/>
      <c r="DD12" s="656">
        <v>35215</v>
      </c>
      <c r="DE12" s="648"/>
      <c r="DF12" s="648"/>
      <c r="DG12" s="648"/>
      <c r="DH12" s="648"/>
      <c r="DI12" s="648"/>
      <c r="DJ12" s="648"/>
      <c r="DK12" s="648"/>
      <c r="DL12" s="648"/>
      <c r="DM12" s="648"/>
      <c r="DN12" s="648"/>
      <c r="DO12" s="648"/>
      <c r="DP12" s="649"/>
      <c r="DQ12" s="656">
        <v>479210</v>
      </c>
      <c r="DR12" s="648"/>
      <c r="DS12" s="648"/>
      <c r="DT12" s="648"/>
      <c r="DU12" s="648"/>
      <c r="DV12" s="648"/>
      <c r="DW12" s="648"/>
      <c r="DX12" s="648"/>
      <c r="DY12" s="648"/>
      <c r="DZ12" s="648"/>
      <c r="EA12" s="648"/>
      <c r="EB12" s="648"/>
      <c r="EC12" s="657"/>
    </row>
    <row r="13" spans="2:143" ht="11.25" customHeight="1" x14ac:dyDescent="0.15">
      <c r="B13" s="644" t="s">
        <v>254</v>
      </c>
      <c r="C13" s="645"/>
      <c r="D13" s="645"/>
      <c r="E13" s="645"/>
      <c r="F13" s="645"/>
      <c r="G13" s="645"/>
      <c r="H13" s="645"/>
      <c r="I13" s="645"/>
      <c r="J13" s="645"/>
      <c r="K13" s="645"/>
      <c r="L13" s="645"/>
      <c r="M13" s="645"/>
      <c r="N13" s="645"/>
      <c r="O13" s="645"/>
      <c r="P13" s="645"/>
      <c r="Q13" s="646"/>
      <c r="R13" s="647" t="s">
        <v>137</v>
      </c>
      <c r="S13" s="648"/>
      <c r="T13" s="648"/>
      <c r="U13" s="648"/>
      <c r="V13" s="648"/>
      <c r="W13" s="648"/>
      <c r="X13" s="648"/>
      <c r="Y13" s="649"/>
      <c r="Z13" s="650" t="s">
        <v>137</v>
      </c>
      <c r="AA13" s="650"/>
      <c r="AB13" s="650"/>
      <c r="AC13" s="650"/>
      <c r="AD13" s="651" t="s">
        <v>174</v>
      </c>
      <c r="AE13" s="651"/>
      <c r="AF13" s="651"/>
      <c r="AG13" s="651"/>
      <c r="AH13" s="651"/>
      <c r="AI13" s="651"/>
      <c r="AJ13" s="651"/>
      <c r="AK13" s="651"/>
      <c r="AL13" s="652" t="s">
        <v>174</v>
      </c>
      <c r="AM13" s="653"/>
      <c r="AN13" s="653"/>
      <c r="AO13" s="654"/>
      <c r="AP13" s="644" t="s">
        <v>255</v>
      </c>
      <c r="AQ13" s="645"/>
      <c r="AR13" s="645"/>
      <c r="AS13" s="645"/>
      <c r="AT13" s="645"/>
      <c r="AU13" s="645"/>
      <c r="AV13" s="645"/>
      <c r="AW13" s="645"/>
      <c r="AX13" s="645"/>
      <c r="AY13" s="645"/>
      <c r="AZ13" s="645"/>
      <c r="BA13" s="645"/>
      <c r="BB13" s="645"/>
      <c r="BC13" s="645"/>
      <c r="BD13" s="645"/>
      <c r="BE13" s="645"/>
      <c r="BF13" s="646"/>
      <c r="BG13" s="647">
        <v>2229294</v>
      </c>
      <c r="BH13" s="648"/>
      <c r="BI13" s="648"/>
      <c r="BJ13" s="648"/>
      <c r="BK13" s="648"/>
      <c r="BL13" s="648"/>
      <c r="BM13" s="648"/>
      <c r="BN13" s="649"/>
      <c r="BO13" s="650">
        <v>50.4</v>
      </c>
      <c r="BP13" s="650"/>
      <c r="BQ13" s="650"/>
      <c r="BR13" s="650"/>
      <c r="BS13" s="656" t="s">
        <v>174</v>
      </c>
      <c r="BT13" s="648"/>
      <c r="BU13" s="648"/>
      <c r="BV13" s="648"/>
      <c r="BW13" s="648"/>
      <c r="BX13" s="648"/>
      <c r="BY13" s="648"/>
      <c r="BZ13" s="648"/>
      <c r="CA13" s="648"/>
      <c r="CB13" s="657"/>
      <c r="CD13" s="662" t="s">
        <v>256</v>
      </c>
      <c r="CE13" s="663"/>
      <c r="CF13" s="663"/>
      <c r="CG13" s="663"/>
      <c r="CH13" s="663"/>
      <c r="CI13" s="663"/>
      <c r="CJ13" s="663"/>
      <c r="CK13" s="663"/>
      <c r="CL13" s="663"/>
      <c r="CM13" s="663"/>
      <c r="CN13" s="663"/>
      <c r="CO13" s="663"/>
      <c r="CP13" s="663"/>
      <c r="CQ13" s="664"/>
      <c r="CR13" s="647">
        <v>2654299</v>
      </c>
      <c r="CS13" s="648"/>
      <c r="CT13" s="648"/>
      <c r="CU13" s="648"/>
      <c r="CV13" s="648"/>
      <c r="CW13" s="648"/>
      <c r="CX13" s="648"/>
      <c r="CY13" s="649"/>
      <c r="CZ13" s="650">
        <v>9.1</v>
      </c>
      <c r="DA13" s="650"/>
      <c r="DB13" s="650"/>
      <c r="DC13" s="650"/>
      <c r="DD13" s="656">
        <v>846072</v>
      </c>
      <c r="DE13" s="648"/>
      <c r="DF13" s="648"/>
      <c r="DG13" s="648"/>
      <c r="DH13" s="648"/>
      <c r="DI13" s="648"/>
      <c r="DJ13" s="648"/>
      <c r="DK13" s="648"/>
      <c r="DL13" s="648"/>
      <c r="DM13" s="648"/>
      <c r="DN13" s="648"/>
      <c r="DO13" s="648"/>
      <c r="DP13" s="649"/>
      <c r="DQ13" s="656">
        <v>1714568</v>
      </c>
      <c r="DR13" s="648"/>
      <c r="DS13" s="648"/>
      <c r="DT13" s="648"/>
      <c r="DU13" s="648"/>
      <c r="DV13" s="648"/>
      <c r="DW13" s="648"/>
      <c r="DX13" s="648"/>
      <c r="DY13" s="648"/>
      <c r="DZ13" s="648"/>
      <c r="EA13" s="648"/>
      <c r="EB13" s="648"/>
      <c r="EC13" s="657"/>
    </row>
    <row r="14" spans="2:143" ht="11.25" customHeight="1" x14ac:dyDescent="0.15">
      <c r="B14" s="644" t="s">
        <v>257</v>
      </c>
      <c r="C14" s="645"/>
      <c r="D14" s="645"/>
      <c r="E14" s="645"/>
      <c r="F14" s="645"/>
      <c r="G14" s="645"/>
      <c r="H14" s="645"/>
      <c r="I14" s="645"/>
      <c r="J14" s="645"/>
      <c r="K14" s="645"/>
      <c r="L14" s="645"/>
      <c r="M14" s="645"/>
      <c r="N14" s="645"/>
      <c r="O14" s="645"/>
      <c r="P14" s="645"/>
      <c r="Q14" s="646"/>
      <c r="R14" s="647">
        <v>11</v>
      </c>
      <c r="S14" s="648"/>
      <c r="T14" s="648"/>
      <c r="U14" s="648"/>
      <c r="V14" s="648"/>
      <c r="W14" s="648"/>
      <c r="X14" s="648"/>
      <c r="Y14" s="649"/>
      <c r="Z14" s="650">
        <v>0</v>
      </c>
      <c r="AA14" s="650"/>
      <c r="AB14" s="650"/>
      <c r="AC14" s="650"/>
      <c r="AD14" s="651">
        <v>11</v>
      </c>
      <c r="AE14" s="651"/>
      <c r="AF14" s="651"/>
      <c r="AG14" s="651"/>
      <c r="AH14" s="651"/>
      <c r="AI14" s="651"/>
      <c r="AJ14" s="651"/>
      <c r="AK14" s="651"/>
      <c r="AL14" s="652">
        <v>0</v>
      </c>
      <c r="AM14" s="653"/>
      <c r="AN14" s="653"/>
      <c r="AO14" s="654"/>
      <c r="AP14" s="644" t="s">
        <v>258</v>
      </c>
      <c r="AQ14" s="645"/>
      <c r="AR14" s="645"/>
      <c r="AS14" s="645"/>
      <c r="AT14" s="645"/>
      <c r="AU14" s="645"/>
      <c r="AV14" s="645"/>
      <c r="AW14" s="645"/>
      <c r="AX14" s="645"/>
      <c r="AY14" s="645"/>
      <c r="AZ14" s="645"/>
      <c r="BA14" s="645"/>
      <c r="BB14" s="645"/>
      <c r="BC14" s="645"/>
      <c r="BD14" s="645"/>
      <c r="BE14" s="645"/>
      <c r="BF14" s="646"/>
      <c r="BG14" s="647">
        <v>143612</v>
      </c>
      <c r="BH14" s="648"/>
      <c r="BI14" s="648"/>
      <c r="BJ14" s="648"/>
      <c r="BK14" s="648"/>
      <c r="BL14" s="648"/>
      <c r="BM14" s="648"/>
      <c r="BN14" s="649"/>
      <c r="BO14" s="650">
        <v>3.2</v>
      </c>
      <c r="BP14" s="650"/>
      <c r="BQ14" s="650"/>
      <c r="BR14" s="650"/>
      <c r="BS14" s="656" t="s">
        <v>129</v>
      </c>
      <c r="BT14" s="648"/>
      <c r="BU14" s="648"/>
      <c r="BV14" s="648"/>
      <c r="BW14" s="648"/>
      <c r="BX14" s="648"/>
      <c r="BY14" s="648"/>
      <c r="BZ14" s="648"/>
      <c r="CA14" s="648"/>
      <c r="CB14" s="657"/>
      <c r="CD14" s="662" t="s">
        <v>259</v>
      </c>
      <c r="CE14" s="663"/>
      <c r="CF14" s="663"/>
      <c r="CG14" s="663"/>
      <c r="CH14" s="663"/>
      <c r="CI14" s="663"/>
      <c r="CJ14" s="663"/>
      <c r="CK14" s="663"/>
      <c r="CL14" s="663"/>
      <c r="CM14" s="663"/>
      <c r="CN14" s="663"/>
      <c r="CO14" s="663"/>
      <c r="CP14" s="663"/>
      <c r="CQ14" s="664"/>
      <c r="CR14" s="647">
        <v>1031573</v>
      </c>
      <c r="CS14" s="648"/>
      <c r="CT14" s="648"/>
      <c r="CU14" s="648"/>
      <c r="CV14" s="648"/>
      <c r="CW14" s="648"/>
      <c r="CX14" s="648"/>
      <c r="CY14" s="649"/>
      <c r="CZ14" s="650">
        <v>3.6</v>
      </c>
      <c r="DA14" s="650"/>
      <c r="DB14" s="650"/>
      <c r="DC14" s="650"/>
      <c r="DD14" s="656">
        <v>81989</v>
      </c>
      <c r="DE14" s="648"/>
      <c r="DF14" s="648"/>
      <c r="DG14" s="648"/>
      <c r="DH14" s="648"/>
      <c r="DI14" s="648"/>
      <c r="DJ14" s="648"/>
      <c r="DK14" s="648"/>
      <c r="DL14" s="648"/>
      <c r="DM14" s="648"/>
      <c r="DN14" s="648"/>
      <c r="DO14" s="648"/>
      <c r="DP14" s="649"/>
      <c r="DQ14" s="656">
        <v>854187</v>
      </c>
      <c r="DR14" s="648"/>
      <c r="DS14" s="648"/>
      <c r="DT14" s="648"/>
      <c r="DU14" s="648"/>
      <c r="DV14" s="648"/>
      <c r="DW14" s="648"/>
      <c r="DX14" s="648"/>
      <c r="DY14" s="648"/>
      <c r="DZ14" s="648"/>
      <c r="EA14" s="648"/>
      <c r="EB14" s="648"/>
      <c r="EC14" s="657"/>
    </row>
    <row r="15" spans="2:143" ht="11.25" customHeight="1" x14ac:dyDescent="0.15">
      <c r="B15" s="644" t="s">
        <v>260</v>
      </c>
      <c r="C15" s="645"/>
      <c r="D15" s="645"/>
      <c r="E15" s="645"/>
      <c r="F15" s="645"/>
      <c r="G15" s="645"/>
      <c r="H15" s="645"/>
      <c r="I15" s="645"/>
      <c r="J15" s="645"/>
      <c r="K15" s="645"/>
      <c r="L15" s="645"/>
      <c r="M15" s="645"/>
      <c r="N15" s="645"/>
      <c r="O15" s="645"/>
      <c r="P15" s="645"/>
      <c r="Q15" s="646"/>
      <c r="R15" s="647" t="s">
        <v>137</v>
      </c>
      <c r="S15" s="648"/>
      <c r="T15" s="648"/>
      <c r="U15" s="648"/>
      <c r="V15" s="648"/>
      <c r="W15" s="648"/>
      <c r="X15" s="648"/>
      <c r="Y15" s="649"/>
      <c r="Z15" s="650" t="s">
        <v>137</v>
      </c>
      <c r="AA15" s="650"/>
      <c r="AB15" s="650"/>
      <c r="AC15" s="650"/>
      <c r="AD15" s="651" t="s">
        <v>137</v>
      </c>
      <c r="AE15" s="651"/>
      <c r="AF15" s="651"/>
      <c r="AG15" s="651"/>
      <c r="AH15" s="651"/>
      <c r="AI15" s="651"/>
      <c r="AJ15" s="651"/>
      <c r="AK15" s="651"/>
      <c r="AL15" s="652" t="s">
        <v>174</v>
      </c>
      <c r="AM15" s="653"/>
      <c r="AN15" s="653"/>
      <c r="AO15" s="654"/>
      <c r="AP15" s="644" t="s">
        <v>261</v>
      </c>
      <c r="AQ15" s="645"/>
      <c r="AR15" s="645"/>
      <c r="AS15" s="645"/>
      <c r="AT15" s="645"/>
      <c r="AU15" s="645"/>
      <c r="AV15" s="645"/>
      <c r="AW15" s="645"/>
      <c r="AX15" s="645"/>
      <c r="AY15" s="645"/>
      <c r="AZ15" s="645"/>
      <c r="BA15" s="645"/>
      <c r="BB15" s="645"/>
      <c r="BC15" s="645"/>
      <c r="BD15" s="645"/>
      <c r="BE15" s="645"/>
      <c r="BF15" s="646"/>
      <c r="BG15" s="647">
        <v>257798</v>
      </c>
      <c r="BH15" s="648"/>
      <c r="BI15" s="648"/>
      <c r="BJ15" s="648"/>
      <c r="BK15" s="648"/>
      <c r="BL15" s="648"/>
      <c r="BM15" s="648"/>
      <c r="BN15" s="649"/>
      <c r="BO15" s="650">
        <v>5.8</v>
      </c>
      <c r="BP15" s="650"/>
      <c r="BQ15" s="650"/>
      <c r="BR15" s="650"/>
      <c r="BS15" s="656" t="s">
        <v>129</v>
      </c>
      <c r="BT15" s="648"/>
      <c r="BU15" s="648"/>
      <c r="BV15" s="648"/>
      <c r="BW15" s="648"/>
      <c r="BX15" s="648"/>
      <c r="BY15" s="648"/>
      <c r="BZ15" s="648"/>
      <c r="CA15" s="648"/>
      <c r="CB15" s="657"/>
      <c r="CD15" s="662" t="s">
        <v>262</v>
      </c>
      <c r="CE15" s="663"/>
      <c r="CF15" s="663"/>
      <c r="CG15" s="663"/>
      <c r="CH15" s="663"/>
      <c r="CI15" s="663"/>
      <c r="CJ15" s="663"/>
      <c r="CK15" s="663"/>
      <c r="CL15" s="663"/>
      <c r="CM15" s="663"/>
      <c r="CN15" s="663"/>
      <c r="CO15" s="663"/>
      <c r="CP15" s="663"/>
      <c r="CQ15" s="664"/>
      <c r="CR15" s="647">
        <v>2417832</v>
      </c>
      <c r="CS15" s="648"/>
      <c r="CT15" s="648"/>
      <c r="CU15" s="648"/>
      <c r="CV15" s="648"/>
      <c r="CW15" s="648"/>
      <c r="CX15" s="648"/>
      <c r="CY15" s="649"/>
      <c r="CZ15" s="650">
        <v>8.3000000000000007</v>
      </c>
      <c r="DA15" s="650"/>
      <c r="DB15" s="650"/>
      <c r="DC15" s="650"/>
      <c r="DD15" s="656">
        <v>510975</v>
      </c>
      <c r="DE15" s="648"/>
      <c r="DF15" s="648"/>
      <c r="DG15" s="648"/>
      <c r="DH15" s="648"/>
      <c r="DI15" s="648"/>
      <c r="DJ15" s="648"/>
      <c r="DK15" s="648"/>
      <c r="DL15" s="648"/>
      <c r="DM15" s="648"/>
      <c r="DN15" s="648"/>
      <c r="DO15" s="648"/>
      <c r="DP15" s="649"/>
      <c r="DQ15" s="656">
        <v>1707896</v>
      </c>
      <c r="DR15" s="648"/>
      <c r="DS15" s="648"/>
      <c r="DT15" s="648"/>
      <c r="DU15" s="648"/>
      <c r="DV15" s="648"/>
      <c r="DW15" s="648"/>
      <c r="DX15" s="648"/>
      <c r="DY15" s="648"/>
      <c r="DZ15" s="648"/>
      <c r="EA15" s="648"/>
      <c r="EB15" s="648"/>
      <c r="EC15" s="657"/>
    </row>
    <row r="16" spans="2:143" ht="11.25" customHeight="1" x14ac:dyDescent="0.15">
      <c r="B16" s="644" t="s">
        <v>263</v>
      </c>
      <c r="C16" s="645"/>
      <c r="D16" s="645"/>
      <c r="E16" s="645"/>
      <c r="F16" s="645"/>
      <c r="G16" s="645"/>
      <c r="H16" s="645"/>
      <c r="I16" s="645"/>
      <c r="J16" s="645"/>
      <c r="K16" s="645"/>
      <c r="L16" s="645"/>
      <c r="M16" s="645"/>
      <c r="N16" s="645"/>
      <c r="O16" s="645"/>
      <c r="P16" s="645"/>
      <c r="Q16" s="646"/>
      <c r="R16" s="647">
        <v>21383</v>
      </c>
      <c r="S16" s="648"/>
      <c r="T16" s="648"/>
      <c r="U16" s="648"/>
      <c r="V16" s="648"/>
      <c r="W16" s="648"/>
      <c r="X16" s="648"/>
      <c r="Y16" s="649"/>
      <c r="Z16" s="650">
        <v>0.1</v>
      </c>
      <c r="AA16" s="650"/>
      <c r="AB16" s="650"/>
      <c r="AC16" s="650"/>
      <c r="AD16" s="651">
        <v>21383</v>
      </c>
      <c r="AE16" s="651"/>
      <c r="AF16" s="651"/>
      <c r="AG16" s="651"/>
      <c r="AH16" s="651"/>
      <c r="AI16" s="651"/>
      <c r="AJ16" s="651"/>
      <c r="AK16" s="651"/>
      <c r="AL16" s="652">
        <v>0.1</v>
      </c>
      <c r="AM16" s="653"/>
      <c r="AN16" s="653"/>
      <c r="AO16" s="654"/>
      <c r="AP16" s="644" t="s">
        <v>264</v>
      </c>
      <c r="AQ16" s="645"/>
      <c r="AR16" s="645"/>
      <c r="AS16" s="645"/>
      <c r="AT16" s="645"/>
      <c r="AU16" s="645"/>
      <c r="AV16" s="645"/>
      <c r="AW16" s="645"/>
      <c r="AX16" s="645"/>
      <c r="AY16" s="645"/>
      <c r="AZ16" s="645"/>
      <c r="BA16" s="645"/>
      <c r="BB16" s="645"/>
      <c r="BC16" s="645"/>
      <c r="BD16" s="645"/>
      <c r="BE16" s="645"/>
      <c r="BF16" s="646"/>
      <c r="BG16" s="647" t="s">
        <v>137</v>
      </c>
      <c r="BH16" s="648"/>
      <c r="BI16" s="648"/>
      <c r="BJ16" s="648"/>
      <c r="BK16" s="648"/>
      <c r="BL16" s="648"/>
      <c r="BM16" s="648"/>
      <c r="BN16" s="649"/>
      <c r="BO16" s="650" t="s">
        <v>174</v>
      </c>
      <c r="BP16" s="650"/>
      <c r="BQ16" s="650"/>
      <c r="BR16" s="650"/>
      <c r="BS16" s="656" t="s">
        <v>137</v>
      </c>
      <c r="BT16" s="648"/>
      <c r="BU16" s="648"/>
      <c r="BV16" s="648"/>
      <c r="BW16" s="648"/>
      <c r="BX16" s="648"/>
      <c r="BY16" s="648"/>
      <c r="BZ16" s="648"/>
      <c r="CA16" s="648"/>
      <c r="CB16" s="657"/>
      <c r="CD16" s="662" t="s">
        <v>265</v>
      </c>
      <c r="CE16" s="663"/>
      <c r="CF16" s="663"/>
      <c r="CG16" s="663"/>
      <c r="CH16" s="663"/>
      <c r="CI16" s="663"/>
      <c r="CJ16" s="663"/>
      <c r="CK16" s="663"/>
      <c r="CL16" s="663"/>
      <c r="CM16" s="663"/>
      <c r="CN16" s="663"/>
      <c r="CO16" s="663"/>
      <c r="CP16" s="663"/>
      <c r="CQ16" s="664"/>
      <c r="CR16" s="647">
        <v>988923</v>
      </c>
      <c r="CS16" s="648"/>
      <c r="CT16" s="648"/>
      <c r="CU16" s="648"/>
      <c r="CV16" s="648"/>
      <c r="CW16" s="648"/>
      <c r="CX16" s="648"/>
      <c r="CY16" s="649"/>
      <c r="CZ16" s="650">
        <v>3.4</v>
      </c>
      <c r="DA16" s="650"/>
      <c r="DB16" s="650"/>
      <c r="DC16" s="650"/>
      <c r="DD16" s="656" t="s">
        <v>137</v>
      </c>
      <c r="DE16" s="648"/>
      <c r="DF16" s="648"/>
      <c r="DG16" s="648"/>
      <c r="DH16" s="648"/>
      <c r="DI16" s="648"/>
      <c r="DJ16" s="648"/>
      <c r="DK16" s="648"/>
      <c r="DL16" s="648"/>
      <c r="DM16" s="648"/>
      <c r="DN16" s="648"/>
      <c r="DO16" s="648"/>
      <c r="DP16" s="649"/>
      <c r="DQ16" s="656">
        <v>24265</v>
      </c>
      <c r="DR16" s="648"/>
      <c r="DS16" s="648"/>
      <c r="DT16" s="648"/>
      <c r="DU16" s="648"/>
      <c r="DV16" s="648"/>
      <c r="DW16" s="648"/>
      <c r="DX16" s="648"/>
      <c r="DY16" s="648"/>
      <c r="DZ16" s="648"/>
      <c r="EA16" s="648"/>
      <c r="EB16" s="648"/>
      <c r="EC16" s="657"/>
    </row>
    <row r="17" spans="2:133" ht="11.25" customHeight="1" x14ac:dyDescent="0.15">
      <c r="B17" s="644" t="s">
        <v>266</v>
      </c>
      <c r="C17" s="645"/>
      <c r="D17" s="645"/>
      <c r="E17" s="645"/>
      <c r="F17" s="645"/>
      <c r="G17" s="645"/>
      <c r="H17" s="645"/>
      <c r="I17" s="645"/>
      <c r="J17" s="645"/>
      <c r="K17" s="645"/>
      <c r="L17" s="645"/>
      <c r="M17" s="645"/>
      <c r="N17" s="645"/>
      <c r="O17" s="645"/>
      <c r="P17" s="645"/>
      <c r="Q17" s="646"/>
      <c r="R17" s="647">
        <v>16113</v>
      </c>
      <c r="S17" s="648"/>
      <c r="T17" s="648"/>
      <c r="U17" s="648"/>
      <c r="V17" s="648"/>
      <c r="W17" s="648"/>
      <c r="X17" s="648"/>
      <c r="Y17" s="649"/>
      <c r="Z17" s="650">
        <v>0.1</v>
      </c>
      <c r="AA17" s="650"/>
      <c r="AB17" s="650"/>
      <c r="AC17" s="650"/>
      <c r="AD17" s="651">
        <v>16113</v>
      </c>
      <c r="AE17" s="651"/>
      <c r="AF17" s="651"/>
      <c r="AG17" s="651"/>
      <c r="AH17" s="651"/>
      <c r="AI17" s="651"/>
      <c r="AJ17" s="651"/>
      <c r="AK17" s="651"/>
      <c r="AL17" s="652">
        <v>0.1</v>
      </c>
      <c r="AM17" s="653"/>
      <c r="AN17" s="653"/>
      <c r="AO17" s="654"/>
      <c r="AP17" s="644" t="s">
        <v>267</v>
      </c>
      <c r="AQ17" s="645"/>
      <c r="AR17" s="645"/>
      <c r="AS17" s="645"/>
      <c r="AT17" s="645"/>
      <c r="AU17" s="645"/>
      <c r="AV17" s="645"/>
      <c r="AW17" s="645"/>
      <c r="AX17" s="645"/>
      <c r="AY17" s="645"/>
      <c r="AZ17" s="645"/>
      <c r="BA17" s="645"/>
      <c r="BB17" s="645"/>
      <c r="BC17" s="645"/>
      <c r="BD17" s="645"/>
      <c r="BE17" s="645"/>
      <c r="BF17" s="646"/>
      <c r="BG17" s="647" t="s">
        <v>174</v>
      </c>
      <c r="BH17" s="648"/>
      <c r="BI17" s="648"/>
      <c r="BJ17" s="648"/>
      <c r="BK17" s="648"/>
      <c r="BL17" s="648"/>
      <c r="BM17" s="648"/>
      <c r="BN17" s="649"/>
      <c r="BO17" s="650" t="s">
        <v>129</v>
      </c>
      <c r="BP17" s="650"/>
      <c r="BQ17" s="650"/>
      <c r="BR17" s="650"/>
      <c r="BS17" s="656" t="s">
        <v>137</v>
      </c>
      <c r="BT17" s="648"/>
      <c r="BU17" s="648"/>
      <c r="BV17" s="648"/>
      <c r="BW17" s="648"/>
      <c r="BX17" s="648"/>
      <c r="BY17" s="648"/>
      <c r="BZ17" s="648"/>
      <c r="CA17" s="648"/>
      <c r="CB17" s="657"/>
      <c r="CD17" s="662" t="s">
        <v>268</v>
      </c>
      <c r="CE17" s="663"/>
      <c r="CF17" s="663"/>
      <c r="CG17" s="663"/>
      <c r="CH17" s="663"/>
      <c r="CI17" s="663"/>
      <c r="CJ17" s="663"/>
      <c r="CK17" s="663"/>
      <c r="CL17" s="663"/>
      <c r="CM17" s="663"/>
      <c r="CN17" s="663"/>
      <c r="CO17" s="663"/>
      <c r="CP17" s="663"/>
      <c r="CQ17" s="664"/>
      <c r="CR17" s="647">
        <v>3398429</v>
      </c>
      <c r="CS17" s="648"/>
      <c r="CT17" s="648"/>
      <c r="CU17" s="648"/>
      <c r="CV17" s="648"/>
      <c r="CW17" s="648"/>
      <c r="CX17" s="648"/>
      <c r="CY17" s="649"/>
      <c r="CZ17" s="650">
        <v>11.7</v>
      </c>
      <c r="DA17" s="650"/>
      <c r="DB17" s="650"/>
      <c r="DC17" s="650"/>
      <c r="DD17" s="656" t="s">
        <v>137</v>
      </c>
      <c r="DE17" s="648"/>
      <c r="DF17" s="648"/>
      <c r="DG17" s="648"/>
      <c r="DH17" s="648"/>
      <c r="DI17" s="648"/>
      <c r="DJ17" s="648"/>
      <c r="DK17" s="648"/>
      <c r="DL17" s="648"/>
      <c r="DM17" s="648"/>
      <c r="DN17" s="648"/>
      <c r="DO17" s="648"/>
      <c r="DP17" s="649"/>
      <c r="DQ17" s="656">
        <v>3340630</v>
      </c>
      <c r="DR17" s="648"/>
      <c r="DS17" s="648"/>
      <c r="DT17" s="648"/>
      <c r="DU17" s="648"/>
      <c r="DV17" s="648"/>
      <c r="DW17" s="648"/>
      <c r="DX17" s="648"/>
      <c r="DY17" s="648"/>
      <c r="DZ17" s="648"/>
      <c r="EA17" s="648"/>
      <c r="EB17" s="648"/>
      <c r="EC17" s="657"/>
    </row>
    <row r="18" spans="2:133" ht="11.25" customHeight="1" x14ac:dyDescent="0.15">
      <c r="B18" s="644" t="s">
        <v>269</v>
      </c>
      <c r="C18" s="645"/>
      <c r="D18" s="645"/>
      <c r="E18" s="645"/>
      <c r="F18" s="645"/>
      <c r="G18" s="645"/>
      <c r="H18" s="645"/>
      <c r="I18" s="645"/>
      <c r="J18" s="645"/>
      <c r="K18" s="645"/>
      <c r="L18" s="645"/>
      <c r="M18" s="645"/>
      <c r="N18" s="645"/>
      <c r="O18" s="645"/>
      <c r="P18" s="645"/>
      <c r="Q18" s="646"/>
      <c r="R18" s="647">
        <v>38322</v>
      </c>
      <c r="S18" s="648"/>
      <c r="T18" s="648"/>
      <c r="U18" s="648"/>
      <c r="V18" s="648"/>
      <c r="W18" s="648"/>
      <c r="X18" s="648"/>
      <c r="Y18" s="649"/>
      <c r="Z18" s="650">
        <v>0.1</v>
      </c>
      <c r="AA18" s="650"/>
      <c r="AB18" s="650"/>
      <c r="AC18" s="650"/>
      <c r="AD18" s="651">
        <v>38322</v>
      </c>
      <c r="AE18" s="651"/>
      <c r="AF18" s="651"/>
      <c r="AG18" s="651"/>
      <c r="AH18" s="651"/>
      <c r="AI18" s="651"/>
      <c r="AJ18" s="651"/>
      <c r="AK18" s="651"/>
      <c r="AL18" s="652">
        <v>0.3</v>
      </c>
      <c r="AM18" s="653"/>
      <c r="AN18" s="653"/>
      <c r="AO18" s="654"/>
      <c r="AP18" s="644" t="s">
        <v>270</v>
      </c>
      <c r="AQ18" s="645"/>
      <c r="AR18" s="645"/>
      <c r="AS18" s="645"/>
      <c r="AT18" s="645"/>
      <c r="AU18" s="645"/>
      <c r="AV18" s="645"/>
      <c r="AW18" s="645"/>
      <c r="AX18" s="645"/>
      <c r="AY18" s="645"/>
      <c r="AZ18" s="645"/>
      <c r="BA18" s="645"/>
      <c r="BB18" s="645"/>
      <c r="BC18" s="645"/>
      <c r="BD18" s="645"/>
      <c r="BE18" s="645"/>
      <c r="BF18" s="646"/>
      <c r="BG18" s="647" t="s">
        <v>174</v>
      </c>
      <c r="BH18" s="648"/>
      <c r="BI18" s="648"/>
      <c r="BJ18" s="648"/>
      <c r="BK18" s="648"/>
      <c r="BL18" s="648"/>
      <c r="BM18" s="648"/>
      <c r="BN18" s="649"/>
      <c r="BO18" s="650" t="s">
        <v>137</v>
      </c>
      <c r="BP18" s="650"/>
      <c r="BQ18" s="650"/>
      <c r="BR18" s="650"/>
      <c r="BS18" s="656" t="s">
        <v>174</v>
      </c>
      <c r="BT18" s="648"/>
      <c r="BU18" s="648"/>
      <c r="BV18" s="648"/>
      <c r="BW18" s="648"/>
      <c r="BX18" s="648"/>
      <c r="BY18" s="648"/>
      <c r="BZ18" s="648"/>
      <c r="CA18" s="648"/>
      <c r="CB18" s="657"/>
      <c r="CD18" s="662" t="s">
        <v>271</v>
      </c>
      <c r="CE18" s="663"/>
      <c r="CF18" s="663"/>
      <c r="CG18" s="663"/>
      <c r="CH18" s="663"/>
      <c r="CI18" s="663"/>
      <c r="CJ18" s="663"/>
      <c r="CK18" s="663"/>
      <c r="CL18" s="663"/>
      <c r="CM18" s="663"/>
      <c r="CN18" s="663"/>
      <c r="CO18" s="663"/>
      <c r="CP18" s="663"/>
      <c r="CQ18" s="664"/>
      <c r="CR18" s="647" t="s">
        <v>137</v>
      </c>
      <c r="CS18" s="648"/>
      <c r="CT18" s="648"/>
      <c r="CU18" s="648"/>
      <c r="CV18" s="648"/>
      <c r="CW18" s="648"/>
      <c r="CX18" s="648"/>
      <c r="CY18" s="649"/>
      <c r="CZ18" s="650" t="s">
        <v>137</v>
      </c>
      <c r="DA18" s="650"/>
      <c r="DB18" s="650"/>
      <c r="DC18" s="650"/>
      <c r="DD18" s="656" t="s">
        <v>137</v>
      </c>
      <c r="DE18" s="648"/>
      <c r="DF18" s="648"/>
      <c r="DG18" s="648"/>
      <c r="DH18" s="648"/>
      <c r="DI18" s="648"/>
      <c r="DJ18" s="648"/>
      <c r="DK18" s="648"/>
      <c r="DL18" s="648"/>
      <c r="DM18" s="648"/>
      <c r="DN18" s="648"/>
      <c r="DO18" s="648"/>
      <c r="DP18" s="649"/>
      <c r="DQ18" s="656" t="s">
        <v>137</v>
      </c>
      <c r="DR18" s="648"/>
      <c r="DS18" s="648"/>
      <c r="DT18" s="648"/>
      <c r="DU18" s="648"/>
      <c r="DV18" s="648"/>
      <c r="DW18" s="648"/>
      <c r="DX18" s="648"/>
      <c r="DY18" s="648"/>
      <c r="DZ18" s="648"/>
      <c r="EA18" s="648"/>
      <c r="EB18" s="648"/>
      <c r="EC18" s="657"/>
    </row>
    <row r="19" spans="2:133" ht="11.25" customHeight="1" x14ac:dyDescent="0.15">
      <c r="B19" s="644" t="s">
        <v>272</v>
      </c>
      <c r="C19" s="645"/>
      <c r="D19" s="645"/>
      <c r="E19" s="645"/>
      <c r="F19" s="645"/>
      <c r="G19" s="645"/>
      <c r="H19" s="645"/>
      <c r="I19" s="645"/>
      <c r="J19" s="645"/>
      <c r="K19" s="645"/>
      <c r="L19" s="645"/>
      <c r="M19" s="645"/>
      <c r="N19" s="645"/>
      <c r="O19" s="645"/>
      <c r="P19" s="645"/>
      <c r="Q19" s="646"/>
      <c r="R19" s="647">
        <v>24231</v>
      </c>
      <c r="S19" s="648"/>
      <c r="T19" s="648"/>
      <c r="U19" s="648"/>
      <c r="V19" s="648"/>
      <c r="W19" s="648"/>
      <c r="X19" s="648"/>
      <c r="Y19" s="649"/>
      <c r="Z19" s="650">
        <v>0.1</v>
      </c>
      <c r="AA19" s="650"/>
      <c r="AB19" s="650"/>
      <c r="AC19" s="650"/>
      <c r="AD19" s="651">
        <v>24231</v>
      </c>
      <c r="AE19" s="651"/>
      <c r="AF19" s="651"/>
      <c r="AG19" s="651"/>
      <c r="AH19" s="651"/>
      <c r="AI19" s="651"/>
      <c r="AJ19" s="651"/>
      <c r="AK19" s="651"/>
      <c r="AL19" s="652">
        <v>0.2</v>
      </c>
      <c r="AM19" s="653"/>
      <c r="AN19" s="653"/>
      <c r="AO19" s="654"/>
      <c r="AP19" s="644" t="s">
        <v>273</v>
      </c>
      <c r="AQ19" s="645"/>
      <c r="AR19" s="645"/>
      <c r="AS19" s="645"/>
      <c r="AT19" s="645"/>
      <c r="AU19" s="645"/>
      <c r="AV19" s="645"/>
      <c r="AW19" s="645"/>
      <c r="AX19" s="645"/>
      <c r="AY19" s="645"/>
      <c r="AZ19" s="645"/>
      <c r="BA19" s="645"/>
      <c r="BB19" s="645"/>
      <c r="BC19" s="645"/>
      <c r="BD19" s="645"/>
      <c r="BE19" s="645"/>
      <c r="BF19" s="646"/>
      <c r="BG19" s="647">
        <v>1363</v>
      </c>
      <c r="BH19" s="648"/>
      <c r="BI19" s="648"/>
      <c r="BJ19" s="648"/>
      <c r="BK19" s="648"/>
      <c r="BL19" s="648"/>
      <c r="BM19" s="648"/>
      <c r="BN19" s="649"/>
      <c r="BO19" s="650">
        <v>0</v>
      </c>
      <c r="BP19" s="650"/>
      <c r="BQ19" s="650"/>
      <c r="BR19" s="650"/>
      <c r="BS19" s="656" t="s">
        <v>174</v>
      </c>
      <c r="BT19" s="648"/>
      <c r="BU19" s="648"/>
      <c r="BV19" s="648"/>
      <c r="BW19" s="648"/>
      <c r="BX19" s="648"/>
      <c r="BY19" s="648"/>
      <c r="BZ19" s="648"/>
      <c r="CA19" s="648"/>
      <c r="CB19" s="657"/>
      <c r="CD19" s="662" t="s">
        <v>274</v>
      </c>
      <c r="CE19" s="663"/>
      <c r="CF19" s="663"/>
      <c r="CG19" s="663"/>
      <c r="CH19" s="663"/>
      <c r="CI19" s="663"/>
      <c r="CJ19" s="663"/>
      <c r="CK19" s="663"/>
      <c r="CL19" s="663"/>
      <c r="CM19" s="663"/>
      <c r="CN19" s="663"/>
      <c r="CO19" s="663"/>
      <c r="CP19" s="663"/>
      <c r="CQ19" s="664"/>
      <c r="CR19" s="647" t="s">
        <v>129</v>
      </c>
      <c r="CS19" s="648"/>
      <c r="CT19" s="648"/>
      <c r="CU19" s="648"/>
      <c r="CV19" s="648"/>
      <c r="CW19" s="648"/>
      <c r="CX19" s="648"/>
      <c r="CY19" s="649"/>
      <c r="CZ19" s="650" t="s">
        <v>174</v>
      </c>
      <c r="DA19" s="650"/>
      <c r="DB19" s="650"/>
      <c r="DC19" s="650"/>
      <c r="DD19" s="656" t="s">
        <v>174</v>
      </c>
      <c r="DE19" s="648"/>
      <c r="DF19" s="648"/>
      <c r="DG19" s="648"/>
      <c r="DH19" s="648"/>
      <c r="DI19" s="648"/>
      <c r="DJ19" s="648"/>
      <c r="DK19" s="648"/>
      <c r="DL19" s="648"/>
      <c r="DM19" s="648"/>
      <c r="DN19" s="648"/>
      <c r="DO19" s="648"/>
      <c r="DP19" s="649"/>
      <c r="DQ19" s="656" t="s">
        <v>129</v>
      </c>
      <c r="DR19" s="648"/>
      <c r="DS19" s="648"/>
      <c r="DT19" s="648"/>
      <c r="DU19" s="648"/>
      <c r="DV19" s="648"/>
      <c r="DW19" s="648"/>
      <c r="DX19" s="648"/>
      <c r="DY19" s="648"/>
      <c r="DZ19" s="648"/>
      <c r="EA19" s="648"/>
      <c r="EB19" s="648"/>
      <c r="EC19" s="657"/>
    </row>
    <row r="20" spans="2:133" ht="11.25" customHeight="1" x14ac:dyDescent="0.15">
      <c r="B20" s="644" t="s">
        <v>275</v>
      </c>
      <c r="C20" s="645"/>
      <c r="D20" s="645"/>
      <c r="E20" s="645"/>
      <c r="F20" s="645"/>
      <c r="G20" s="645"/>
      <c r="H20" s="645"/>
      <c r="I20" s="645"/>
      <c r="J20" s="645"/>
      <c r="K20" s="645"/>
      <c r="L20" s="645"/>
      <c r="M20" s="645"/>
      <c r="N20" s="645"/>
      <c r="O20" s="645"/>
      <c r="P20" s="645"/>
      <c r="Q20" s="646"/>
      <c r="R20" s="647">
        <v>9989</v>
      </c>
      <c r="S20" s="648"/>
      <c r="T20" s="648"/>
      <c r="U20" s="648"/>
      <c r="V20" s="648"/>
      <c r="W20" s="648"/>
      <c r="X20" s="648"/>
      <c r="Y20" s="649"/>
      <c r="Z20" s="650">
        <v>0</v>
      </c>
      <c r="AA20" s="650"/>
      <c r="AB20" s="650"/>
      <c r="AC20" s="650"/>
      <c r="AD20" s="651">
        <v>9989</v>
      </c>
      <c r="AE20" s="651"/>
      <c r="AF20" s="651"/>
      <c r="AG20" s="651"/>
      <c r="AH20" s="651"/>
      <c r="AI20" s="651"/>
      <c r="AJ20" s="651"/>
      <c r="AK20" s="651"/>
      <c r="AL20" s="652">
        <v>0.1</v>
      </c>
      <c r="AM20" s="653"/>
      <c r="AN20" s="653"/>
      <c r="AO20" s="654"/>
      <c r="AP20" s="644" t="s">
        <v>276</v>
      </c>
      <c r="AQ20" s="645"/>
      <c r="AR20" s="645"/>
      <c r="AS20" s="645"/>
      <c r="AT20" s="645"/>
      <c r="AU20" s="645"/>
      <c r="AV20" s="645"/>
      <c r="AW20" s="645"/>
      <c r="AX20" s="645"/>
      <c r="AY20" s="645"/>
      <c r="AZ20" s="645"/>
      <c r="BA20" s="645"/>
      <c r="BB20" s="645"/>
      <c r="BC20" s="645"/>
      <c r="BD20" s="645"/>
      <c r="BE20" s="645"/>
      <c r="BF20" s="646"/>
      <c r="BG20" s="647">
        <v>1363</v>
      </c>
      <c r="BH20" s="648"/>
      <c r="BI20" s="648"/>
      <c r="BJ20" s="648"/>
      <c r="BK20" s="648"/>
      <c r="BL20" s="648"/>
      <c r="BM20" s="648"/>
      <c r="BN20" s="649"/>
      <c r="BO20" s="650">
        <v>0</v>
      </c>
      <c r="BP20" s="650"/>
      <c r="BQ20" s="650"/>
      <c r="BR20" s="650"/>
      <c r="BS20" s="656" t="s">
        <v>174</v>
      </c>
      <c r="BT20" s="648"/>
      <c r="BU20" s="648"/>
      <c r="BV20" s="648"/>
      <c r="BW20" s="648"/>
      <c r="BX20" s="648"/>
      <c r="BY20" s="648"/>
      <c r="BZ20" s="648"/>
      <c r="CA20" s="648"/>
      <c r="CB20" s="657"/>
      <c r="CD20" s="662" t="s">
        <v>277</v>
      </c>
      <c r="CE20" s="663"/>
      <c r="CF20" s="663"/>
      <c r="CG20" s="663"/>
      <c r="CH20" s="663"/>
      <c r="CI20" s="663"/>
      <c r="CJ20" s="663"/>
      <c r="CK20" s="663"/>
      <c r="CL20" s="663"/>
      <c r="CM20" s="663"/>
      <c r="CN20" s="663"/>
      <c r="CO20" s="663"/>
      <c r="CP20" s="663"/>
      <c r="CQ20" s="664"/>
      <c r="CR20" s="647">
        <v>29037925</v>
      </c>
      <c r="CS20" s="648"/>
      <c r="CT20" s="648"/>
      <c r="CU20" s="648"/>
      <c r="CV20" s="648"/>
      <c r="CW20" s="648"/>
      <c r="CX20" s="648"/>
      <c r="CY20" s="649"/>
      <c r="CZ20" s="650">
        <v>100</v>
      </c>
      <c r="DA20" s="650"/>
      <c r="DB20" s="650"/>
      <c r="DC20" s="650"/>
      <c r="DD20" s="656">
        <v>2249181</v>
      </c>
      <c r="DE20" s="648"/>
      <c r="DF20" s="648"/>
      <c r="DG20" s="648"/>
      <c r="DH20" s="648"/>
      <c r="DI20" s="648"/>
      <c r="DJ20" s="648"/>
      <c r="DK20" s="648"/>
      <c r="DL20" s="648"/>
      <c r="DM20" s="648"/>
      <c r="DN20" s="648"/>
      <c r="DO20" s="648"/>
      <c r="DP20" s="649"/>
      <c r="DQ20" s="656">
        <v>17078884</v>
      </c>
      <c r="DR20" s="648"/>
      <c r="DS20" s="648"/>
      <c r="DT20" s="648"/>
      <c r="DU20" s="648"/>
      <c r="DV20" s="648"/>
      <c r="DW20" s="648"/>
      <c r="DX20" s="648"/>
      <c r="DY20" s="648"/>
      <c r="DZ20" s="648"/>
      <c r="EA20" s="648"/>
      <c r="EB20" s="648"/>
      <c r="EC20" s="657"/>
    </row>
    <row r="21" spans="2:133" ht="11.25" customHeight="1" x14ac:dyDescent="0.15">
      <c r="B21" s="644" t="s">
        <v>278</v>
      </c>
      <c r="C21" s="645"/>
      <c r="D21" s="645"/>
      <c r="E21" s="645"/>
      <c r="F21" s="645"/>
      <c r="G21" s="645"/>
      <c r="H21" s="645"/>
      <c r="I21" s="645"/>
      <c r="J21" s="645"/>
      <c r="K21" s="645"/>
      <c r="L21" s="645"/>
      <c r="M21" s="645"/>
      <c r="N21" s="645"/>
      <c r="O21" s="645"/>
      <c r="P21" s="645"/>
      <c r="Q21" s="646"/>
      <c r="R21" s="647">
        <v>4102</v>
      </c>
      <c r="S21" s="648"/>
      <c r="T21" s="648"/>
      <c r="U21" s="648"/>
      <c r="V21" s="648"/>
      <c r="W21" s="648"/>
      <c r="X21" s="648"/>
      <c r="Y21" s="649"/>
      <c r="Z21" s="650">
        <v>0</v>
      </c>
      <c r="AA21" s="650"/>
      <c r="AB21" s="650"/>
      <c r="AC21" s="650"/>
      <c r="AD21" s="651">
        <v>4102</v>
      </c>
      <c r="AE21" s="651"/>
      <c r="AF21" s="651"/>
      <c r="AG21" s="651"/>
      <c r="AH21" s="651"/>
      <c r="AI21" s="651"/>
      <c r="AJ21" s="651"/>
      <c r="AK21" s="651"/>
      <c r="AL21" s="652">
        <v>0</v>
      </c>
      <c r="AM21" s="653"/>
      <c r="AN21" s="653"/>
      <c r="AO21" s="654"/>
      <c r="AP21" s="666" t="s">
        <v>279</v>
      </c>
      <c r="AQ21" s="667"/>
      <c r="AR21" s="667"/>
      <c r="AS21" s="667"/>
      <c r="AT21" s="667"/>
      <c r="AU21" s="667"/>
      <c r="AV21" s="667"/>
      <c r="AW21" s="667"/>
      <c r="AX21" s="667"/>
      <c r="AY21" s="667"/>
      <c r="AZ21" s="667"/>
      <c r="BA21" s="667"/>
      <c r="BB21" s="667"/>
      <c r="BC21" s="667"/>
      <c r="BD21" s="667"/>
      <c r="BE21" s="667"/>
      <c r="BF21" s="668"/>
      <c r="BG21" s="647">
        <v>359</v>
      </c>
      <c r="BH21" s="648"/>
      <c r="BI21" s="648"/>
      <c r="BJ21" s="648"/>
      <c r="BK21" s="648"/>
      <c r="BL21" s="648"/>
      <c r="BM21" s="648"/>
      <c r="BN21" s="649"/>
      <c r="BO21" s="650">
        <v>0</v>
      </c>
      <c r="BP21" s="650"/>
      <c r="BQ21" s="650"/>
      <c r="BR21" s="650"/>
      <c r="BS21" s="656" t="s">
        <v>174</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15">
      <c r="B22" s="644" t="s">
        <v>280</v>
      </c>
      <c r="C22" s="645"/>
      <c r="D22" s="645"/>
      <c r="E22" s="645"/>
      <c r="F22" s="645"/>
      <c r="G22" s="645"/>
      <c r="H22" s="645"/>
      <c r="I22" s="645"/>
      <c r="J22" s="645"/>
      <c r="K22" s="645"/>
      <c r="L22" s="645"/>
      <c r="M22" s="645"/>
      <c r="N22" s="645"/>
      <c r="O22" s="645"/>
      <c r="P22" s="645"/>
      <c r="Q22" s="646"/>
      <c r="R22" s="647">
        <v>9561300</v>
      </c>
      <c r="S22" s="648"/>
      <c r="T22" s="648"/>
      <c r="U22" s="648"/>
      <c r="V22" s="648"/>
      <c r="W22" s="648"/>
      <c r="X22" s="648"/>
      <c r="Y22" s="649"/>
      <c r="Z22" s="650">
        <v>31.9</v>
      </c>
      <c r="AA22" s="650"/>
      <c r="AB22" s="650"/>
      <c r="AC22" s="650"/>
      <c r="AD22" s="651">
        <v>8703922</v>
      </c>
      <c r="AE22" s="651"/>
      <c r="AF22" s="651"/>
      <c r="AG22" s="651"/>
      <c r="AH22" s="651"/>
      <c r="AI22" s="651"/>
      <c r="AJ22" s="651"/>
      <c r="AK22" s="651"/>
      <c r="AL22" s="652">
        <v>60</v>
      </c>
      <c r="AM22" s="653"/>
      <c r="AN22" s="653"/>
      <c r="AO22" s="654"/>
      <c r="AP22" s="666" t="s">
        <v>281</v>
      </c>
      <c r="AQ22" s="667"/>
      <c r="AR22" s="667"/>
      <c r="AS22" s="667"/>
      <c r="AT22" s="667"/>
      <c r="AU22" s="667"/>
      <c r="AV22" s="667"/>
      <c r="AW22" s="667"/>
      <c r="AX22" s="667"/>
      <c r="AY22" s="667"/>
      <c r="AZ22" s="667"/>
      <c r="BA22" s="667"/>
      <c r="BB22" s="667"/>
      <c r="BC22" s="667"/>
      <c r="BD22" s="667"/>
      <c r="BE22" s="667"/>
      <c r="BF22" s="668"/>
      <c r="BG22" s="647" t="s">
        <v>137</v>
      </c>
      <c r="BH22" s="648"/>
      <c r="BI22" s="648"/>
      <c r="BJ22" s="648"/>
      <c r="BK22" s="648"/>
      <c r="BL22" s="648"/>
      <c r="BM22" s="648"/>
      <c r="BN22" s="649"/>
      <c r="BO22" s="650" t="s">
        <v>129</v>
      </c>
      <c r="BP22" s="650"/>
      <c r="BQ22" s="650"/>
      <c r="BR22" s="650"/>
      <c r="BS22" s="656" t="s">
        <v>137</v>
      </c>
      <c r="BT22" s="648"/>
      <c r="BU22" s="648"/>
      <c r="BV22" s="648"/>
      <c r="BW22" s="648"/>
      <c r="BX22" s="648"/>
      <c r="BY22" s="648"/>
      <c r="BZ22" s="648"/>
      <c r="CA22" s="648"/>
      <c r="CB22" s="657"/>
      <c r="CD22" s="629" t="s">
        <v>282</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283</v>
      </c>
      <c r="C23" s="645"/>
      <c r="D23" s="645"/>
      <c r="E23" s="645"/>
      <c r="F23" s="645"/>
      <c r="G23" s="645"/>
      <c r="H23" s="645"/>
      <c r="I23" s="645"/>
      <c r="J23" s="645"/>
      <c r="K23" s="645"/>
      <c r="L23" s="645"/>
      <c r="M23" s="645"/>
      <c r="N23" s="645"/>
      <c r="O23" s="645"/>
      <c r="P23" s="645"/>
      <c r="Q23" s="646"/>
      <c r="R23" s="647">
        <v>8703922</v>
      </c>
      <c r="S23" s="648"/>
      <c r="T23" s="648"/>
      <c r="U23" s="648"/>
      <c r="V23" s="648"/>
      <c r="W23" s="648"/>
      <c r="X23" s="648"/>
      <c r="Y23" s="649"/>
      <c r="Z23" s="650">
        <v>29</v>
      </c>
      <c r="AA23" s="650"/>
      <c r="AB23" s="650"/>
      <c r="AC23" s="650"/>
      <c r="AD23" s="651">
        <v>8703922</v>
      </c>
      <c r="AE23" s="651"/>
      <c r="AF23" s="651"/>
      <c r="AG23" s="651"/>
      <c r="AH23" s="651"/>
      <c r="AI23" s="651"/>
      <c r="AJ23" s="651"/>
      <c r="AK23" s="651"/>
      <c r="AL23" s="652">
        <v>60</v>
      </c>
      <c r="AM23" s="653"/>
      <c r="AN23" s="653"/>
      <c r="AO23" s="654"/>
      <c r="AP23" s="666" t="s">
        <v>284</v>
      </c>
      <c r="AQ23" s="667"/>
      <c r="AR23" s="667"/>
      <c r="AS23" s="667"/>
      <c r="AT23" s="667"/>
      <c r="AU23" s="667"/>
      <c r="AV23" s="667"/>
      <c r="AW23" s="667"/>
      <c r="AX23" s="667"/>
      <c r="AY23" s="667"/>
      <c r="AZ23" s="667"/>
      <c r="BA23" s="667"/>
      <c r="BB23" s="667"/>
      <c r="BC23" s="667"/>
      <c r="BD23" s="667"/>
      <c r="BE23" s="667"/>
      <c r="BF23" s="668"/>
      <c r="BG23" s="647">
        <v>1004</v>
      </c>
      <c r="BH23" s="648"/>
      <c r="BI23" s="648"/>
      <c r="BJ23" s="648"/>
      <c r="BK23" s="648"/>
      <c r="BL23" s="648"/>
      <c r="BM23" s="648"/>
      <c r="BN23" s="649"/>
      <c r="BO23" s="650">
        <v>0</v>
      </c>
      <c r="BP23" s="650"/>
      <c r="BQ23" s="650"/>
      <c r="BR23" s="650"/>
      <c r="BS23" s="656" t="s">
        <v>174</v>
      </c>
      <c r="BT23" s="648"/>
      <c r="BU23" s="648"/>
      <c r="BV23" s="648"/>
      <c r="BW23" s="648"/>
      <c r="BX23" s="648"/>
      <c r="BY23" s="648"/>
      <c r="BZ23" s="648"/>
      <c r="CA23" s="648"/>
      <c r="CB23" s="657"/>
      <c r="CD23" s="629" t="s">
        <v>224</v>
      </c>
      <c r="CE23" s="630"/>
      <c r="CF23" s="630"/>
      <c r="CG23" s="630"/>
      <c r="CH23" s="630"/>
      <c r="CI23" s="630"/>
      <c r="CJ23" s="630"/>
      <c r="CK23" s="630"/>
      <c r="CL23" s="630"/>
      <c r="CM23" s="630"/>
      <c r="CN23" s="630"/>
      <c r="CO23" s="630"/>
      <c r="CP23" s="630"/>
      <c r="CQ23" s="631"/>
      <c r="CR23" s="629" t="s">
        <v>285</v>
      </c>
      <c r="CS23" s="630"/>
      <c r="CT23" s="630"/>
      <c r="CU23" s="630"/>
      <c r="CV23" s="630"/>
      <c r="CW23" s="630"/>
      <c r="CX23" s="630"/>
      <c r="CY23" s="631"/>
      <c r="CZ23" s="629" t="s">
        <v>286</v>
      </c>
      <c r="DA23" s="630"/>
      <c r="DB23" s="630"/>
      <c r="DC23" s="631"/>
      <c r="DD23" s="629" t="s">
        <v>287</v>
      </c>
      <c r="DE23" s="630"/>
      <c r="DF23" s="630"/>
      <c r="DG23" s="630"/>
      <c r="DH23" s="630"/>
      <c r="DI23" s="630"/>
      <c r="DJ23" s="630"/>
      <c r="DK23" s="631"/>
      <c r="DL23" s="678" t="s">
        <v>288</v>
      </c>
      <c r="DM23" s="679"/>
      <c r="DN23" s="679"/>
      <c r="DO23" s="679"/>
      <c r="DP23" s="679"/>
      <c r="DQ23" s="679"/>
      <c r="DR23" s="679"/>
      <c r="DS23" s="679"/>
      <c r="DT23" s="679"/>
      <c r="DU23" s="679"/>
      <c r="DV23" s="680"/>
      <c r="DW23" s="629" t="s">
        <v>289</v>
      </c>
      <c r="DX23" s="630"/>
      <c r="DY23" s="630"/>
      <c r="DZ23" s="630"/>
      <c r="EA23" s="630"/>
      <c r="EB23" s="630"/>
      <c r="EC23" s="631"/>
    </row>
    <row r="24" spans="2:133" ht="11.25" customHeight="1" x14ac:dyDescent="0.15">
      <c r="B24" s="644" t="s">
        <v>290</v>
      </c>
      <c r="C24" s="645"/>
      <c r="D24" s="645"/>
      <c r="E24" s="645"/>
      <c r="F24" s="645"/>
      <c r="G24" s="645"/>
      <c r="H24" s="645"/>
      <c r="I24" s="645"/>
      <c r="J24" s="645"/>
      <c r="K24" s="645"/>
      <c r="L24" s="645"/>
      <c r="M24" s="645"/>
      <c r="N24" s="645"/>
      <c r="O24" s="645"/>
      <c r="P24" s="645"/>
      <c r="Q24" s="646"/>
      <c r="R24" s="647">
        <v>857378</v>
      </c>
      <c r="S24" s="648"/>
      <c r="T24" s="648"/>
      <c r="U24" s="648"/>
      <c r="V24" s="648"/>
      <c r="W24" s="648"/>
      <c r="X24" s="648"/>
      <c r="Y24" s="649"/>
      <c r="Z24" s="650">
        <v>2.9</v>
      </c>
      <c r="AA24" s="650"/>
      <c r="AB24" s="650"/>
      <c r="AC24" s="650"/>
      <c r="AD24" s="651" t="s">
        <v>174</v>
      </c>
      <c r="AE24" s="651"/>
      <c r="AF24" s="651"/>
      <c r="AG24" s="651"/>
      <c r="AH24" s="651"/>
      <c r="AI24" s="651"/>
      <c r="AJ24" s="651"/>
      <c r="AK24" s="651"/>
      <c r="AL24" s="652" t="s">
        <v>129</v>
      </c>
      <c r="AM24" s="653"/>
      <c r="AN24" s="653"/>
      <c r="AO24" s="654"/>
      <c r="AP24" s="666" t="s">
        <v>291</v>
      </c>
      <c r="AQ24" s="667"/>
      <c r="AR24" s="667"/>
      <c r="AS24" s="667"/>
      <c r="AT24" s="667"/>
      <c r="AU24" s="667"/>
      <c r="AV24" s="667"/>
      <c r="AW24" s="667"/>
      <c r="AX24" s="667"/>
      <c r="AY24" s="667"/>
      <c r="AZ24" s="667"/>
      <c r="BA24" s="667"/>
      <c r="BB24" s="667"/>
      <c r="BC24" s="667"/>
      <c r="BD24" s="667"/>
      <c r="BE24" s="667"/>
      <c r="BF24" s="668"/>
      <c r="BG24" s="647" t="s">
        <v>137</v>
      </c>
      <c r="BH24" s="648"/>
      <c r="BI24" s="648"/>
      <c r="BJ24" s="648"/>
      <c r="BK24" s="648"/>
      <c r="BL24" s="648"/>
      <c r="BM24" s="648"/>
      <c r="BN24" s="649"/>
      <c r="BO24" s="650" t="s">
        <v>129</v>
      </c>
      <c r="BP24" s="650"/>
      <c r="BQ24" s="650"/>
      <c r="BR24" s="650"/>
      <c r="BS24" s="656" t="s">
        <v>174</v>
      </c>
      <c r="BT24" s="648"/>
      <c r="BU24" s="648"/>
      <c r="BV24" s="648"/>
      <c r="BW24" s="648"/>
      <c r="BX24" s="648"/>
      <c r="BY24" s="648"/>
      <c r="BZ24" s="648"/>
      <c r="CA24" s="648"/>
      <c r="CB24" s="657"/>
      <c r="CD24" s="658" t="s">
        <v>292</v>
      </c>
      <c r="CE24" s="659"/>
      <c r="CF24" s="659"/>
      <c r="CG24" s="659"/>
      <c r="CH24" s="659"/>
      <c r="CI24" s="659"/>
      <c r="CJ24" s="659"/>
      <c r="CK24" s="659"/>
      <c r="CL24" s="659"/>
      <c r="CM24" s="659"/>
      <c r="CN24" s="659"/>
      <c r="CO24" s="659"/>
      <c r="CP24" s="659"/>
      <c r="CQ24" s="660"/>
      <c r="CR24" s="636">
        <v>10943119</v>
      </c>
      <c r="CS24" s="637"/>
      <c r="CT24" s="637"/>
      <c r="CU24" s="637"/>
      <c r="CV24" s="637"/>
      <c r="CW24" s="637"/>
      <c r="CX24" s="637"/>
      <c r="CY24" s="638"/>
      <c r="CZ24" s="641">
        <v>37.700000000000003</v>
      </c>
      <c r="DA24" s="642"/>
      <c r="DB24" s="642"/>
      <c r="DC24" s="661"/>
      <c r="DD24" s="681">
        <v>8226252</v>
      </c>
      <c r="DE24" s="637"/>
      <c r="DF24" s="637"/>
      <c r="DG24" s="637"/>
      <c r="DH24" s="637"/>
      <c r="DI24" s="637"/>
      <c r="DJ24" s="637"/>
      <c r="DK24" s="638"/>
      <c r="DL24" s="681">
        <v>7295807</v>
      </c>
      <c r="DM24" s="637"/>
      <c r="DN24" s="637"/>
      <c r="DO24" s="637"/>
      <c r="DP24" s="637"/>
      <c r="DQ24" s="637"/>
      <c r="DR24" s="637"/>
      <c r="DS24" s="637"/>
      <c r="DT24" s="637"/>
      <c r="DU24" s="637"/>
      <c r="DV24" s="638"/>
      <c r="DW24" s="641">
        <v>48.7</v>
      </c>
      <c r="DX24" s="642"/>
      <c r="DY24" s="642"/>
      <c r="DZ24" s="642"/>
      <c r="EA24" s="642"/>
      <c r="EB24" s="642"/>
      <c r="EC24" s="643"/>
    </row>
    <row r="25" spans="2:133" ht="11.25" customHeight="1" x14ac:dyDescent="0.15">
      <c r="B25" s="644" t="s">
        <v>293</v>
      </c>
      <c r="C25" s="645"/>
      <c r="D25" s="645"/>
      <c r="E25" s="645"/>
      <c r="F25" s="645"/>
      <c r="G25" s="645"/>
      <c r="H25" s="645"/>
      <c r="I25" s="645"/>
      <c r="J25" s="645"/>
      <c r="K25" s="645"/>
      <c r="L25" s="645"/>
      <c r="M25" s="645"/>
      <c r="N25" s="645"/>
      <c r="O25" s="645"/>
      <c r="P25" s="645"/>
      <c r="Q25" s="646"/>
      <c r="R25" s="647" t="s">
        <v>129</v>
      </c>
      <c r="S25" s="648"/>
      <c r="T25" s="648"/>
      <c r="U25" s="648"/>
      <c r="V25" s="648"/>
      <c r="W25" s="648"/>
      <c r="X25" s="648"/>
      <c r="Y25" s="649"/>
      <c r="Z25" s="650" t="s">
        <v>137</v>
      </c>
      <c r="AA25" s="650"/>
      <c r="AB25" s="650"/>
      <c r="AC25" s="650"/>
      <c r="AD25" s="651" t="s">
        <v>174</v>
      </c>
      <c r="AE25" s="651"/>
      <c r="AF25" s="651"/>
      <c r="AG25" s="651"/>
      <c r="AH25" s="651"/>
      <c r="AI25" s="651"/>
      <c r="AJ25" s="651"/>
      <c r="AK25" s="651"/>
      <c r="AL25" s="652" t="s">
        <v>137</v>
      </c>
      <c r="AM25" s="653"/>
      <c r="AN25" s="653"/>
      <c r="AO25" s="654"/>
      <c r="AP25" s="666" t="s">
        <v>294</v>
      </c>
      <c r="AQ25" s="667"/>
      <c r="AR25" s="667"/>
      <c r="AS25" s="667"/>
      <c r="AT25" s="667"/>
      <c r="AU25" s="667"/>
      <c r="AV25" s="667"/>
      <c r="AW25" s="667"/>
      <c r="AX25" s="667"/>
      <c r="AY25" s="667"/>
      <c r="AZ25" s="667"/>
      <c r="BA25" s="667"/>
      <c r="BB25" s="667"/>
      <c r="BC25" s="667"/>
      <c r="BD25" s="667"/>
      <c r="BE25" s="667"/>
      <c r="BF25" s="668"/>
      <c r="BG25" s="647" t="s">
        <v>129</v>
      </c>
      <c r="BH25" s="648"/>
      <c r="BI25" s="648"/>
      <c r="BJ25" s="648"/>
      <c r="BK25" s="648"/>
      <c r="BL25" s="648"/>
      <c r="BM25" s="648"/>
      <c r="BN25" s="649"/>
      <c r="BO25" s="650" t="s">
        <v>129</v>
      </c>
      <c r="BP25" s="650"/>
      <c r="BQ25" s="650"/>
      <c r="BR25" s="650"/>
      <c r="BS25" s="656" t="s">
        <v>137</v>
      </c>
      <c r="BT25" s="648"/>
      <c r="BU25" s="648"/>
      <c r="BV25" s="648"/>
      <c r="BW25" s="648"/>
      <c r="BX25" s="648"/>
      <c r="BY25" s="648"/>
      <c r="BZ25" s="648"/>
      <c r="CA25" s="648"/>
      <c r="CB25" s="657"/>
      <c r="CD25" s="662" t="s">
        <v>295</v>
      </c>
      <c r="CE25" s="663"/>
      <c r="CF25" s="663"/>
      <c r="CG25" s="663"/>
      <c r="CH25" s="663"/>
      <c r="CI25" s="663"/>
      <c r="CJ25" s="663"/>
      <c r="CK25" s="663"/>
      <c r="CL25" s="663"/>
      <c r="CM25" s="663"/>
      <c r="CN25" s="663"/>
      <c r="CO25" s="663"/>
      <c r="CP25" s="663"/>
      <c r="CQ25" s="664"/>
      <c r="CR25" s="647">
        <v>4171740</v>
      </c>
      <c r="CS25" s="684"/>
      <c r="CT25" s="684"/>
      <c r="CU25" s="684"/>
      <c r="CV25" s="684"/>
      <c r="CW25" s="684"/>
      <c r="CX25" s="684"/>
      <c r="CY25" s="685"/>
      <c r="CZ25" s="652">
        <v>14.4</v>
      </c>
      <c r="DA25" s="682"/>
      <c r="DB25" s="682"/>
      <c r="DC25" s="686"/>
      <c r="DD25" s="656">
        <v>3856377</v>
      </c>
      <c r="DE25" s="684"/>
      <c r="DF25" s="684"/>
      <c r="DG25" s="684"/>
      <c r="DH25" s="684"/>
      <c r="DI25" s="684"/>
      <c r="DJ25" s="684"/>
      <c r="DK25" s="685"/>
      <c r="DL25" s="656">
        <v>3830277</v>
      </c>
      <c r="DM25" s="684"/>
      <c r="DN25" s="684"/>
      <c r="DO25" s="684"/>
      <c r="DP25" s="684"/>
      <c r="DQ25" s="684"/>
      <c r="DR25" s="684"/>
      <c r="DS25" s="684"/>
      <c r="DT25" s="684"/>
      <c r="DU25" s="684"/>
      <c r="DV25" s="685"/>
      <c r="DW25" s="652">
        <v>25.5</v>
      </c>
      <c r="DX25" s="682"/>
      <c r="DY25" s="682"/>
      <c r="DZ25" s="682"/>
      <c r="EA25" s="682"/>
      <c r="EB25" s="682"/>
      <c r="EC25" s="683"/>
    </row>
    <row r="26" spans="2:133" ht="11.25" customHeight="1" x14ac:dyDescent="0.15">
      <c r="B26" s="644" t="s">
        <v>296</v>
      </c>
      <c r="C26" s="645"/>
      <c r="D26" s="645"/>
      <c r="E26" s="645"/>
      <c r="F26" s="645"/>
      <c r="G26" s="645"/>
      <c r="H26" s="645"/>
      <c r="I26" s="645"/>
      <c r="J26" s="645"/>
      <c r="K26" s="645"/>
      <c r="L26" s="645"/>
      <c r="M26" s="645"/>
      <c r="N26" s="645"/>
      <c r="O26" s="645"/>
      <c r="P26" s="645"/>
      <c r="Q26" s="646"/>
      <c r="R26" s="647">
        <v>15213969</v>
      </c>
      <c r="S26" s="648"/>
      <c r="T26" s="648"/>
      <c r="U26" s="648"/>
      <c r="V26" s="648"/>
      <c r="W26" s="648"/>
      <c r="X26" s="648"/>
      <c r="Y26" s="649"/>
      <c r="Z26" s="650">
        <v>50.7</v>
      </c>
      <c r="AA26" s="650"/>
      <c r="AB26" s="650"/>
      <c r="AC26" s="650"/>
      <c r="AD26" s="651">
        <v>14355587</v>
      </c>
      <c r="AE26" s="651"/>
      <c r="AF26" s="651"/>
      <c r="AG26" s="651"/>
      <c r="AH26" s="651"/>
      <c r="AI26" s="651"/>
      <c r="AJ26" s="651"/>
      <c r="AK26" s="651"/>
      <c r="AL26" s="652">
        <v>99</v>
      </c>
      <c r="AM26" s="653"/>
      <c r="AN26" s="653"/>
      <c r="AO26" s="654"/>
      <c r="AP26" s="666" t="s">
        <v>297</v>
      </c>
      <c r="AQ26" s="693"/>
      <c r="AR26" s="693"/>
      <c r="AS26" s="693"/>
      <c r="AT26" s="693"/>
      <c r="AU26" s="693"/>
      <c r="AV26" s="693"/>
      <c r="AW26" s="693"/>
      <c r="AX26" s="693"/>
      <c r="AY26" s="693"/>
      <c r="AZ26" s="693"/>
      <c r="BA26" s="693"/>
      <c r="BB26" s="693"/>
      <c r="BC26" s="693"/>
      <c r="BD26" s="693"/>
      <c r="BE26" s="693"/>
      <c r="BF26" s="668"/>
      <c r="BG26" s="647" t="s">
        <v>137</v>
      </c>
      <c r="BH26" s="648"/>
      <c r="BI26" s="648"/>
      <c r="BJ26" s="648"/>
      <c r="BK26" s="648"/>
      <c r="BL26" s="648"/>
      <c r="BM26" s="648"/>
      <c r="BN26" s="649"/>
      <c r="BO26" s="650" t="s">
        <v>174</v>
      </c>
      <c r="BP26" s="650"/>
      <c r="BQ26" s="650"/>
      <c r="BR26" s="650"/>
      <c r="BS26" s="656" t="s">
        <v>174</v>
      </c>
      <c r="BT26" s="648"/>
      <c r="BU26" s="648"/>
      <c r="BV26" s="648"/>
      <c r="BW26" s="648"/>
      <c r="BX26" s="648"/>
      <c r="BY26" s="648"/>
      <c r="BZ26" s="648"/>
      <c r="CA26" s="648"/>
      <c r="CB26" s="657"/>
      <c r="CD26" s="662" t="s">
        <v>298</v>
      </c>
      <c r="CE26" s="663"/>
      <c r="CF26" s="663"/>
      <c r="CG26" s="663"/>
      <c r="CH26" s="663"/>
      <c r="CI26" s="663"/>
      <c r="CJ26" s="663"/>
      <c r="CK26" s="663"/>
      <c r="CL26" s="663"/>
      <c r="CM26" s="663"/>
      <c r="CN26" s="663"/>
      <c r="CO26" s="663"/>
      <c r="CP26" s="663"/>
      <c r="CQ26" s="664"/>
      <c r="CR26" s="647">
        <v>2313185</v>
      </c>
      <c r="CS26" s="648"/>
      <c r="CT26" s="648"/>
      <c r="CU26" s="648"/>
      <c r="CV26" s="648"/>
      <c r="CW26" s="648"/>
      <c r="CX26" s="648"/>
      <c r="CY26" s="649"/>
      <c r="CZ26" s="652">
        <v>8</v>
      </c>
      <c r="DA26" s="682"/>
      <c r="DB26" s="682"/>
      <c r="DC26" s="686"/>
      <c r="DD26" s="656">
        <v>2196094</v>
      </c>
      <c r="DE26" s="648"/>
      <c r="DF26" s="648"/>
      <c r="DG26" s="648"/>
      <c r="DH26" s="648"/>
      <c r="DI26" s="648"/>
      <c r="DJ26" s="648"/>
      <c r="DK26" s="649"/>
      <c r="DL26" s="656" t="s">
        <v>174</v>
      </c>
      <c r="DM26" s="648"/>
      <c r="DN26" s="648"/>
      <c r="DO26" s="648"/>
      <c r="DP26" s="648"/>
      <c r="DQ26" s="648"/>
      <c r="DR26" s="648"/>
      <c r="DS26" s="648"/>
      <c r="DT26" s="648"/>
      <c r="DU26" s="648"/>
      <c r="DV26" s="649"/>
      <c r="DW26" s="652" t="s">
        <v>174</v>
      </c>
      <c r="DX26" s="682"/>
      <c r="DY26" s="682"/>
      <c r="DZ26" s="682"/>
      <c r="EA26" s="682"/>
      <c r="EB26" s="682"/>
      <c r="EC26" s="683"/>
    </row>
    <row r="27" spans="2:133" ht="11.25" customHeight="1" x14ac:dyDescent="0.15">
      <c r="B27" s="644" t="s">
        <v>299</v>
      </c>
      <c r="C27" s="645"/>
      <c r="D27" s="645"/>
      <c r="E27" s="645"/>
      <c r="F27" s="645"/>
      <c r="G27" s="645"/>
      <c r="H27" s="645"/>
      <c r="I27" s="645"/>
      <c r="J27" s="645"/>
      <c r="K27" s="645"/>
      <c r="L27" s="645"/>
      <c r="M27" s="645"/>
      <c r="N27" s="645"/>
      <c r="O27" s="645"/>
      <c r="P27" s="645"/>
      <c r="Q27" s="646"/>
      <c r="R27" s="647">
        <v>6753</v>
      </c>
      <c r="S27" s="648"/>
      <c r="T27" s="648"/>
      <c r="U27" s="648"/>
      <c r="V27" s="648"/>
      <c r="W27" s="648"/>
      <c r="X27" s="648"/>
      <c r="Y27" s="649"/>
      <c r="Z27" s="650">
        <v>0</v>
      </c>
      <c r="AA27" s="650"/>
      <c r="AB27" s="650"/>
      <c r="AC27" s="650"/>
      <c r="AD27" s="651">
        <v>6753</v>
      </c>
      <c r="AE27" s="651"/>
      <c r="AF27" s="651"/>
      <c r="AG27" s="651"/>
      <c r="AH27" s="651"/>
      <c r="AI27" s="651"/>
      <c r="AJ27" s="651"/>
      <c r="AK27" s="651"/>
      <c r="AL27" s="652">
        <v>0</v>
      </c>
      <c r="AM27" s="653"/>
      <c r="AN27" s="653"/>
      <c r="AO27" s="654"/>
      <c r="AP27" s="644" t="s">
        <v>300</v>
      </c>
      <c r="AQ27" s="645"/>
      <c r="AR27" s="645"/>
      <c r="AS27" s="645"/>
      <c r="AT27" s="645"/>
      <c r="AU27" s="645"/>
      <c r="AV27" s="645"/>
      <c r="AW27" s="645"/>
      <c r="AX27" s="645"/>
      <c r="AY27" s="645"/>
      <c r="AZ27" s="645"/>
      <c r="BA27" s="645"/>
      <c r="BB27" s="645"/>
      <c r="BC27" s="645"/>
      <c r="BD27" s="645"/>
      <c r="BE27" s="645"/>
      <c r="BF27" s="646"/>
      <c r="BG27" s="647">
        <v>4427370</v>
      </c>
      <c r="BH27" s="648"/>
      <c r="BI27" s="648"/>
      <c r="BJ27" s="648"/>
      <c r="BK27" s="648"/>
      <c r="BL27" s="648"/>
      <c r="BM27" s="648"/>
      <c r="BN27" s="649"/>
      <c r="BO27" s="650">
        <v>100</v>
      </c>
      <c r="BP27" s="650"/>
      <c r="BQ27" s="650"/>
      <c r="BR27" s="650"/>
      <c r="BS27" s="656" t="s">
        <v>137</v>
      </c>
      <c r="BT27" s="648"/>
      <c r="BU27" s="648"/>
      <c r="BV27" s="648"/>
      <c r="BW27" s="648"/>
      <c r="BX27" s="648"/>
      <c r="BY27" s="648"/>
      <c r="BZ27" s="648"/>
      <c r="CA27" s="648"/>
      <c r="CB27" s="657"/>
      <c r="CD27" s="662" t="s">
        <v>301</v>
      </c>
      <c r="CE27" s="663"/>
      <c r="CF27" s="663"/>
      <c r="CG27" s="663"/>
      <c r="CH27" s="663"/>
      <c r="CI27" s="663"/>
      <c r="CJ27" s="663"/>
      <c r="CK27" s="663"/>
      <c r="CL27" s="663"/>
      <c r="CM27" s="663"/>
      <c r="CN27" s="663"/>
      <c r="CO27" s="663"/>
      <c r="CP27" s="663"/>
      <c r="CQ27" s="664"/>
      <c r="CR27" s="647">
        <v>3375594</v>
      </c>
      <c r="CS27" s="684"/>
      <c r="CT27" s="684"/>
      <c r="CU27" s="684"/>
      <c r="CV27" s="684"/>
      <c r="CW27" s="684"/>
      <c r="CX27" s="684"/>
      <c r="CY27" s="685"/>
      <c r="CZ27" s="652">
        <v>11.6</v>
      </c>
      <c r="DA27" s="682"/>
      <c r="DB27" s="682"/>
      <c r="DC27" s="686"/>
      <c r="DD27" s="656">
        <v>1031889</v>
      </c>
      <c r="DE27" s="684"/>
      <c r="DF27" s="684"/>
      <c r="DG27" s="684"/>
      <c r="DH27" s="684"/>
      <c r="DI27" s="684"/>
      <c r="DJ27" s="684"/>
      <c r="DK27" s="685"/>
      <c r="DL27" s="656">
        <v>1030126</v>
      </c>
      <c r="DM27" s="684"/>
      <c r="DN27" s="684"/>
      <c r="DO27" s="684"/>
      <c r="DP27" s="684"/>
      <c r="DQ27" s="684"/>
      <c r="DR27" s="684"/>
      <c r="DS27" s="684"/>
      <c r="DT27" s="684"/>
      <c r="DU27" s="684"/>
      <c r="DV27" s="685"/>
      <c r="DW27" s="652">
        <v>6.9</v>
      </c>
      <c r="DX27" s="682"/>
      <c r="DY27" s="682"/>
      <c r="DZ27" s="682"/>
      <c r="EA27" s="682"/>
      <c r="EB27" s="682"/>
      <c r="EC27" s="683"/>
    </row>
    <row r="28" spans="2:133" ht="11.25" customHeight="1" x14ac:dyDescent="0.15">
      <c r="B28" s="644" t="s">
        <v>302</v>
      </c>
      <c r="C28" s="645"/>
      <c r="D28" s="645"/>
      <c r="E28" s="645"/>
      <c r="F28" s="645"/>
      <c r="G28" s="645"/>
      <c r="H28" s="645"/>
      <c r="I28" s="645"/>
      <c r="J28" s="645"/>
      <c r="K28" s="645"/>
      <c r="L28" s="645"/>
      <c r="M28" s="645"/>
      <c r="N28" s="645"/>
      <c r="O28" s="645"/>
      <c r="P28" s="645"/>
      <c r="Q28" s="646"/>
      <c r="R28" s="647">
        <v>134485</v>
      </c>
      <c r="S28" s="648"/>
      <c r="T28" s="648"/>
      <c r="U28" s="648"/>
      <c r="V28" s="648"/>
      <c r="W28" s="648"/>
      <c r="X28" s="648"/>
      <c r="Y28" s="649"/>
      <c r="Z28" s="650">
        <v>0.4</v>
      </c>
      <c r="AA28" s="650"/>
      <c r="AB28" s="650"/>
      <c r="AC28" s="650"/>
      <c r="AD28" s="651">
        <v>9385</v>
      </c>
      <c r="AE28" s="651"/>
      <c r="AF28" s="651"/>
      <c r="AG28" s="651"/>
      <c r="AH28" s="651"/>
      <c r="AI28" s="651"/>
      <c r="AJ28" s="651"/>
      <c r="AK28" s="651"/>
      <c r="AL28" s="652">
        <v>0.1</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303</v>
      </c>
      <c r="CE28" s="663"/>
      <c r="CF28" s="663"/>
      <c r="CG28" s="663"/>
      <c r="CH28" s="663"/>
      <c r="CI28" s="663"/>
      <c r="CJ28" s="663"/>
      <c r="CK28" s="663"/>
      <c r="CL28" s="663"/>
      <c r="CM28" s="663"/>
      <c r="CN28" s="663"/>
      <c r="CO28" s="663"/>
      <c r="CP28" s="663"/>
      <c r="CQ28" s="664"/>
      <c r="CR28" s="647">
        <v>3395785</v>
      </c>
      <c r="CS28" s="648"/>
      <c r="CT28" s="648"/>
      <c r="CU28" s="648"/>
      <c r="CV28" s="648"/>
      <c r="CW28" s="648"/>
      <c r="CX28" s="648"/>
      <c r="CY28" s="649"/>
      <c r="CZ28" s="652">
        <v>11.7</v>
      </c>
      <c r="DA28" s="682"/>
      <c r="DB28" s="682"/>
      <c r="DC28" s="686"/>
      <c r="DD28" s="656">
        <v>3337986</v>
      </c>
      <c r="DE28" s="648"/>
      <c r="DF28" s="648"/>
      <c r="DG28" s="648"/>
      <c r="DH28" s="648"/>
      <c r="DI28" s="648"/>
      <c r="DJ28" s="648"/>
      <c r="DK28" s="649"/>
      <c r="DL28" s="656">
        <v>2435404</v>
      </c>
      <c r="DM28" s="648"/>
      <c r="DN28" s="648"/>
      <c r="DO28" s="648"/>
      <c r="DP28" s="648"/>
      <c r="DQ28" s="648"/>
      <c r="DR28" s="648"/>
      <c r="DS28" s="648"/>
      <c r="DT28" s="648"/>
      <c r="DU28" s="648"/>
      <c r="DV28" s="649"/>
      <c r="DW28" s="652">
        <v>16.2</v>
      </c>
      <c r="DX28" s="682"/>
      <c r="DY28" s="682"/>
      <c r="DZ28" s="682"/>
      <c r="EA28" s="682"/>
      <c r="EB28" s="682"/>
      <c r="EC28" s="683"/>
    </row>
    <row r="29" spans="2:133" ht="11.25" customHeight="1" x14ac:dyDescent="0.15">
      <c r="B29" s="644" t="s">
        <v>304</v>
      </c>
      <c r="C29" s="645"/>
      <c r="D29" s="645"/>
      <c r="E29" s="645"/>
      <c r="F29" s="645"/>
      <c r="G29" s="645"/>
      <c r="H29" s="645"/>
      <c r="I29" s="645"/>
      <c r="J29" s="645"/>
      <c r="K29" s="645"/>
      <c r="L29" s="645"/>
      <c r="M29" s="645"/>
      <c r="N29" s="645"/>
      <c r="O29" s="645"/>
      <c r="P29" s="645"/>
      <c r="Q29" s="646"/>
      <c r="R29" s="647">
        <v>264236</v>
      </c>
      <c r="S29" s="648"/>
      <c r="T29" s="648"/>
      <c r="U29" s="648"/>
      <c r="V29" s="648"/>
      <c r="W29" s="648"/>
      <c r="X29" s="648"/>
      <c r="Y29" s="649"/>
      <c r="Z29" s="650">
        <v>0.9</v>
      </c>
      <c r="AA29" s="650"/>
      <c r="AB29" s="650"/>
      <c r="AC29" s="650"/>
      <c r="AD29" s="651">
        <v>19463</v>
      </c>
      <c r="AE29" s="651"/>
      <c r="AF29" s="651"/>
      <c r="AG29" s="651"/>
      <c r="AH29" s="651"/>
      <c r="AI29" s="651"/>
      <c r="AJ29" s="651"/>
      <c r="AK29" s="651"/>
      <c r="AL29" s="652">
        <v>0.1</v>
      </c>
      <c r="AM29" s="653"/>
      <c r="AN29" s="653"/>
      <c r="AO29" s="654"/>
      <c r="AP29" s="696"/>
      <c r="AQ29" s="697"/>
      <c r="AR29" s="697"/>
      <c r="AS29" s="697"/>
      <c r="AT29" s="697"/>
      <c r="AU29" s="697"/>
      <c r="AV29" s="697"/>
      <c r="AW29" s="697"/>
      <c r="AX29" s="697"/>
      <c r="AY29" s="697"/>
      <c r="AZ29" s="697"/>
      <c r="BA29" s="697"/>
      <c r="BB29" s="697"/>
      <c r="BC29" s="697"/>
      <c r="BD29" s="697"/>
      <c r="BE29" s="697"/>
      <c r="BF29" s="698"/>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87" t="s">
        <v>305</v>
      </c>
      <c r="CE29" s="688"/>
      <c r="CF29" s="662" t="s">
        <v>306</v>
      </c>
      <c r="CG29" s="663"/>
      <c r="CH29" s="663"/>
      <c r="CI29" s="663"/>
      <c r="CJ29" s="663"/>
      <c r="CK29" s="663"/>
      <c r="CL29" s="663"/>
      <c r="CM29" s="663"/>
      <c r="CN29" s="663"/>
      <c r="CO29" s="663"/>
      <c r="CP29" s="663"/>
      <c r="CQ29" s="664"/>
      <c r="CR29" s="647">
        <v>3395064</v>
      </c>
      <c r="CS29" s="684"/>
      <c r="CT29" s="684"/>
      <c r="CU29" s="684"/>
      <c r="CV29" s="684"/>
      <c r="CW29" s="684"/>
      <c r="CX29" s="684"/>
      <c r="CY29" s="685"/>
      <c r="CZ29" s="652">
        <v>11.7</v>
      </c>
      <c r="DA29" s="682"/>
      <c r="DB29" s="682"/>
      <c r="DC29" s="686"/>
      <c r="DD29" s="656">
        <v>3337265</v>
      </c>
      <c r="DE29" s="684"/>
      <c r="DF29" s="684"/>
      <c r="DG29" s="684"/>
      <c r="DH29" s="684"/>
      <c r="DI29" s="684"/>
      <c r="DJ29" s="684"/>
      <c r="DK29" s="685"/>
      <c r="DL29" s="656">
        <v>2434683</v>
      </c>
      <c r="DM29" s="684"/>
      <c r="DN29" s="684"/>
      <c r="DO29" s="684"/>
      <c r="DP29" s="684"/>
      <c r="DQ29" s="684"/>
      <c r="DR29" s="684"/>
      <c r="DS29" s="684"/>
      <c r="DT29" s="684"/>
      <c r="DU29" s="684"/>
      <c r="DV29" s="685"/>
      <c r="DW29" s="652">
        <v>16.2</v>
      </c>
      <c r="DX29" s="682"/>
      <c r="DY29" s="682"/>
      <c r="DZ29" s="682"/>
      <c r="EA29" s="682"/>
      <c r="EB29" s="682"/>
      <c r="EC29" s="683"/>
    </row>
    <row r="30" spans="2:133" ht="11.25" customHeight="1" x14ac:dyDescent="0.15">
      <c r="B30" s="644" t="s">
        <v>307</v>
      </c>
      <c r="C30" s="645"/>
      <c r="D30" s="645"/>
      <c r="E30" s="645"/>
      <c r="F30" s="645"/>
      <c r="G30" s="645"/>
      <c r="H30" s="645"/>
      <c r="I30" s="645"/>
      <c r="J30" s="645"/>
      <c r="K30" s="645"/>
      <c r="L30" s="645"/>
      <c r="M30" s="645"/>
      <c r="N30" s="645"/>
      <c r="O30" s="645"/>
      <c r="P30" s="645"/>
      <c r="Q30" s="646"/>
      <c r="R30" s="647">
        <v>87560</v>
      </c>
      <c r="S30" s="648"/>
      <c r="T30" s="648"/>
      <c r="U30" s="648"/>
      <c r="V30" s="648"/>
      <c r="W30" s="648"/>
      <c r="X30" s="648"/>
      <c r="Y30" s="649"/>
      <c r="Z30" s="650">
        <v>0.3</v>
      </c>
      <c r="AA30" s="650"/>
      <c r="AB30" s="650"/>
      <c r="AC30" s="650"/>
      <c r="AD30" s="651" t="s">
        <v>137</v>
      </c>
      <c r="AE30" s="651"/>
      <c r="AF30" s="651"/>
      <c r="AG30" s="651"/>
      <c r="AH30" s="651"/>
      <c r="AI30" s="651"/>
      <c r="AJ30" s="651"/>
      <c r="AK30" s="651"/>
      <c r="AL30" s="652" t="s">
        <v>129</v>
      </c>
      <c r="AM30" s="653"/>
      <c r="AN30" s="653"/>
      <c r="AO30" s="654"/>
      <c r="AP30" s="626" t="s">
        <v>224</v>
      </c>
      <c r="AQ30" s="627"/>
      <c r="AR30" s="627"/>
      <c r="AS30" s="627"/>
      <c r="AT30" s="627"/>
      <c r="AU30" s="627"/>
      <c r="AV30" s="627"/>
      <c r="AW30" s="627"/>
      <c r="AX30" s="627"/>
      <c r="AY30" s="627"/>
      <c r="AZ30" s="627"/>
      <c r="BA30" s="627"/>
      <c r="BB30" s="627"/>
      <c r="BC30" s="627"/>
      <c r="BD30" s="627"/>
      <c r="BE30" s="627"/>
      <c r="BF30" s="628"/>
      <c r="BG30" s="626" t="s">
        <v>308</v>
      </c>
      <c r="BH30" s="694"/>
      <c r="BI30" s="694"/>
      <c r="BJ30" s="694"/>
      <c r="BK30" s="694"/>
      <c r="BL30" s="694"/>
      <c r="BM30" s="694"/>
      <c r="BN30" s="694"/>
      <c r="BO30" s="694"/>
      <c r="BP30" s="694"/>
      <c r="BQ30" s="695"/>
      <c r="BR30" s="626" t="s">
        <v>309</v>
      </c>
      <c r="BS30" s="694"/>
      <c r="BT30" s="694"/>
      <c r="BU30" s="694"/>
      <c r="BV30" s="694"/>
      <c r="BW30" s="694"/>
      <c r="BX30" s="694"/>
      <c r="BY30" s="694"/>
      <c r="BZ30" s="694"/>
      <c r="CA30" s="694"/>
      <c r="CB30" s="695"/>
      <c r="CD30" s="689"/>
      <c r="CE30" s="690"/>
      <c r="CF30" s="662" t="s">
        <v>310</v>
      </c>
      <c r="CG30" s="663"/>
      <c r="CH30" s="663"/>
      <c r="CI30" s="663"/>
      <c r="CJ30" s="663"/>
      <c r="CK30" s="663"/>
      <c r="CL30" s="663"/>
      <c r="CM30" s="663"/>
      <c r="CN30" s="663"/>
      <c r="CO30" s="663"/>
      <c r="CP30" s="663"/>
      <c r="CQ30" s="664"/>
      <c r="CR30" s="647">
        <v>3253178</v>
      </c>
      <c r="CS30" s="648"/>
      <c r="CT30" s="648"/>
      <c r="CU30" s="648"/>
      <c r="CV30" s="648"/>
      <c r="CW30" s="648"/>
      <c r="CX30" s="648"/>
      <c r="CY30" s="649"/>
      <c r="CZ30" s="652">
        <v>11.2</v>
      </c>
      <c r="DA30" s="682"/>
      <c r="DB30" s="682"/>
      <c r="DC30" s="686"/>
      <c r="DD30" s="656">
        <v>3195379</v>
      </c>
      <c r="DE30" s="648"/>
      <c r="DF30" s="648"/>
      <c r="DG30" s="648"/>
      <c r="DH30" s="648"/>
      <c r="DI30" s="648"/>
      <c r="DJ30" s="648"/>
      <c r="DK30" s="649"/>
      <c r="DL30" s="656">
        <v>2292797</v>
      </c>
      <c r="DM30" s="648"/>
      <c r="DN30" s="648"/>
      <c r="DO30" s="648"/>
      <c r="DP30" s="648"/>
      <c r="DQ30" s="648"/>
      <c r="DR30" s="648"/>
      <c r="DS30" s="648"/>
      <c r="DT30" s="648"/>
      <c r="DU30" s="648"/>
      <c r="DV30" s="649"/>
      <c r="DW30" s="652">
        <v>15.3</v>
      </c>
      <c r="DX30" s="682"/>
      <c r="DY30" s="682"/>
      <c r="DZ30" s="682"/>
      <c r="EA30" s="682"/>
      <c r="EB30" s="682"/>
      <c r="EC30" s="683"/>
    </row>
    <row r="31" spans="2:133" ht="11.25" customHeight="1" x14ac:dyDescent="0.15">
      <c r="B31" s="644" t="s">
        <v>311</v>
      </c>
      <c r="C31" s="645"/>
      <c r="D31" s="645"/>
      <c r="E31" s="645"/>
      <c r="F31" s="645"/>
      <c r="G31" s="645"/>
      <c r="H31" s="645"/>
      <c r="I31" s="645"/>
      <c r="J31" s="645"/>
      <c r="K31" s="645"/>
      <c r="L31" s="645"/>
      <c r="M31" s="645"/>
      <c r="N31" s="645"/>
      <c r="O31" s="645"/>
      <c r="P31" s="645"/>
      <c r="Q31" s="646"/>
      <c r="R31" s="647">
        <v>7396769</v>
      </c>
      <c r="S31" s="648"/>
      <c r="T31" s="648"/>
      <c r="U31" s="648"/>
      <c r="V31" s="648"/>
      <c r="W31" s="648"/>
      <c r="X31" s="648"/>
      <c r="Y31" s="649"/>
      <c r="Z31" s="650">
        <v>24.7</v>
      </c>
      <c r="AA31" s="650"/>
      <c r="AB31" s="650"/>
      <c r="AC31" s="650"/>
      <c r="AD31" s="651" t="s">
        <v>137</v>
      </c>
      <c r="AE31" s="651"/>
      <c r="AF31" s="651"/>
      <c r="AG31" s="651"/>
      <c r="AH31" s="651"/>
      <c r="AI31" s="651"/>
      <c r="AJ31" s="651"/>
      <c r="AK31" s="651"/>
      <c r="AL31" s="652" t="s">
        <v>174</v>
      </c>
      <c r="AM31" s="653"/>
      <c r="AN31" s="653"/>
      <c r="AO31" s="654"/>
      <c r="AP31" s="701" t="s">
        <v>312</v>
      </c>
      <c r="AQ31" s="702"/>
      <c r="AR31" s="702"/>
      <c r="AS31" s="702"/>
      <c r="AT31" s="707" t="s">
        <v>313</v>
      </c>
      <c r="AU31" s="231"/>
      <c r="AV31" s="231"/>
      <c r="AW31" s="231"/>
      <c r="AX31" s="633" t="s">
        <v>187</v>
      </c>
      <c r="AY31" s="634"/>
      <c r="AZ31" s="634"/>
      <c r="BA31" s="634"/>
      <c r="BB31" s="634"/>
      <c r="BC31" s="634"/>
      <c r="BD31" s="634"/>
      <c r="BE31" s="634"/>
      <c r="BF31" s="635"/>
      <c r="BG31" s="715">
        <v>98.9</v>
      </c>
      <c r="BH31" s="699"/>
      <c r="BI31" s="699"/>
      <c r="BJ31" s="699"/>
      <c r="BK31" s="699"/>
      <c r="BL31" s="699"/>
      <c r="BM31" s="642">
        <v>93.6</v>
      </c>
      <c r="BN31" s="699"/>
      <c r="BO31" s="699"/>
      <c r="BP31" s="699"/>
      <c r="BQ31" s="700"/>
      <c r="BR31" s="715">
        <v>98.7</v>
      </c>
      <c r="BS31" s="699"/>
      <c r="BT31" s="699"/>
      <c r="BU31" s="699"/>
      <c r="BV31" s="699"/>
      <c r="BW31" s="699"/>
      <c r="BX31" s="642">
        <v>93.4</v>
      </c>
      <c r="BY31" s="699"/>
      <c r="BZ31" s="699"/>
      <c r="CA31" s="699"/>
      <c r="CB31" s="700"/>
      <c r="CD31" s="689"/>
      <c r="CE31" s="690"/>
      <c r="CF31" s="662" t="s">
        <v>314</v>
      </c>
      <c r="CG31" s="663"/>
      <c r="CH31" s="663"/>
      <c r="CI31" s="663"/>
      <c r="CJ31" s="663"/>
      <c r="CK31" s="663"/>
      <c r="CL31" s="663"/>
      <c r="CM31" s="663"/>
      <c r="CN31" s="663"/>
      <c r="CO31" s="663"/>
      <c r="CP31" s="663"/>
      <c r="CQ31" s="664"/>
      <c r="CR31" s="647">
        <v>141886</v>
      </c>
      <c r="CS31" s="684"/>
      <c r="CT31" s="684"/>
      <c r="CU31" s="684"/>
      <c r="CV31" s="684"/>
      <c r="CW31" s="684"/>
      <c r="CX31" s="684"/>
      <c r="CY31" s="685"/>
      <c r="CZ31" s="652">
        <v>0.5</v>
      </c>
      <c r="DA31" s="682"/>
      <c r="DB31" s="682"/>
      <c r="DC31" s="686"/>
      <c r="DD31" s="656">
        <v>141886</v>
      </c>
      <c r="DE31" s="684"/>
      <c r="DF31" s="684"/>
      <c r="DG31" s="684"/>
      <c r="DH31" s="684"/>
      <c r="DI31" s="684"/>
      <c r="DJ31" s="684"/>
      <c r="DK31" s="685"/>
      <c r="DL31" s="656">
        <v>141886</v>
      </c>
      <c r="DM31" s="684"/>
      <c r="DN31" s="684"/>
      <c r="DO31" s="684"/>
      <c r="DP31" s="684"/>
      <c r="DQ31" s="684"/>
      <c r="DR31" s="684"/>
      <c r="DS31" s="684"/>
      <c r="DT31" s="684"/>
      <c r="DU31" s="684"/>
      <c r="DV31" s="685"/>
      <c r="DW31" s="652">
        <v>0.9</v>
      </c>
      <c r="DX31" s="682"/>
      <c r="DY31" s="682"/>
      <c r="DZ31" s="682"/>
      <c r="EA31" s="682"/>
      <c r="EB31" s="682"/>
      <c r="EC31" s="683"/>
    </row>
    <row r="32" spans="2:133" ht="11.25" customHeight="1" x14ac:dyDescent="0.15">
      <c r="B32" s="710" t="s">
        <v>315</v>
      </c>
      <c r="C32" s="711"/>
      <c r="D32" s="711"/>
      <c r="E32" s="711"/>
      <c r="F32" s="711"/>
      <c r="G32" s="711"/>
      <c r="H32" s="711"/>
      <c r="I32" s="711"/>
      <c r="J32" s="711"/>
      <c r="K32" s="711"/>
      <c r="L32" s="711"/>
      <c r="M32" s="711"/>
      <c r="N32" s="711"/>
      <c r="O32" s="711"/>
      <c r="P32" s="711"/>
      <c r="Q32" s="712"/>
      <c r="R32" s="647" t="s">
        <v>129</v>
      </c>
      <c r="S32" s="648"/>
      <c r="T32" s="648"/>
      <c r="U32" s="648"/>
      <c r="V32" s="648"/>
      <c r="W32" s="648"/>
      <c r="X32" s="648"/>
      <c r="Y32" s="649"/>
      <c r="Z32" s="650" t="s">
        <v>174</v>
      </c>
      <c r="AA32" s="650"/>
      <c r="AB32" s="650"/>
      <c r="AC32" s="650"/>
      <c r="AD32" s="651" t="s">
        <v>137</v>
      </c>
      <c r="AE32" s="651"/>
      <c r="AF32" s="651"/>
      <c r="AG32" s="651"/>
      <c r="AH32" s="651"/>
      <c r="AI32" s="651"/>
      <c r="AJ32" s="651"/>
      <c r="AK32" s="651"/>
      <c r="AL32" s="652" t="s">
        <v>129</v>
      </c>
      <c r="AM32" s="653"/>
      <c r="AN32" s="653"/>
      <c r="AO32" s="654"/>
      <c r="AP32" s="703"/>
      <c r="AQ32" s="704"/>
      <c r="AR32" s="704"/>
      <c r="AS32" s="704"/>
      <c r="AT32" s="708"/>
      <c r="AU32" s="230" t="s">
        <v>316</v>
      </c>
      <c r="AV32" s="230"/>
      <c r="AW32" s="230"/>
      <c r="AX32" s="644" t="s">
        <v>317</v>
      </c>
      <c r="AY32" s="645"/>
      <c r="AZ32" s="645"/>
      <c r="BA32" s="645"/>
      <c r="BB32" s="645"/>
      <c r="BC32" s="645"/>
      <c r="BD32" s="645"/>
      <c r="BE32" s="645"/>
      <c r="BF32" s="646"/>
      <c r="BG32" s="716">
        <v>99.1</v>
      </c>
      <c r="BH32" s="684"/>
      <c r="BI32" s="684"/>
      <c r="BJ32" s="684"/>
      <c r="BK32" s="684"/>
      <c r="BL32" s="684"/>
      <c r="BM32" s="653">
        <v>95.7</v>
      </c>
      <c r="BN32" s="713"/>
      <c r="BO32" s="713"/>
      <c r="BP32" s="713"/>
      <c r="BQ32" s="714"/>
      <c r="BR32" s="716">
        <v>99</v>
      </c>
      <c r="BS32" s="684"/>
      <c r="BT32" s="684"/>
      <c r="BU32" s="684"/>
      <c r="BV32" s="684"/>
      <c r="BW32" s="684"/>
      <c r="BX32" s="653">
        <v>95.5</v>
      </c>
      <c r="BY32" s="713"/>
      <c r="BZ32" s="713"/>
      <c r="CA32" s="713"/>
      <c r="CB32" s="714"/>
      <c r="CD32" s="691"/>
      <c r="CE32" s="692"/>
      <c r="CF32" s="662" t="s">
        <v>318</v>
      </c>
      <c r="CG32" s="663"/>
      <c r="CH32" s="663"/>
      <c r="CI32" s="663"/>
      <c r="CJ32" s="663"/>
      <c r="CK32" s="663"/>
      <c r="CL32" s="663"/>
      <c r="CM32" s="663"/>
      <c r="CN32" s="663"/>
      <c r="CO32" s="663"/>
      <c r="CP32" s="663"/>
      <c r="CQ32" s="664"/>
      <c r="CR32" s="647">
        <v>721</v>
      </c>
      <c r="CS32" s="648"/>
      <c r="CT32" s="648"/>
      <c r="CU32" s="648"/>
      <c r="CV32" s="648"/>
      <c r="CW32" s="648"/>
      <c r="CX32" s="648"/>
      <c r="CY32" s="649"/>
      <c r="CZ32" s="652">
        <v>0</v>
      </c>
      <c r="DA32" s="682"/>
      <c r="DB32" s="682"/>
      <c r="DC32" s="686"/>
      <c r="DD32" s="656">
        <v>721</v>
      </c>
      <c r="DE32" s="648"/>
      <c r="DF32" s="648"/>
      <c r="DG32" s="648"/>
      <c r="DH32" s="648"/>
      <c r="DI32" s="648"/>
      <c r="DJ32" s="648"/>
      <c r="DK32" s="649"/>
      <c r="DL32" s="656">
        <v>721</v>
      </c>
      <c r="DM32" s="648"/>
      <c r="DN32" s="648"/>
      <c r="DO32" s="648"/>
      <c r="DP32" s="648"/>
      <c r="DQ32" s="648"/>
      <c r="DR32" s="648"/>
      <c r="DS32" s="648"/>
      <c r="DT32" s="648"/>
      <c r="DU32" s="648"/>
      <c r="DV32" s="649"/>
      <c r="DW32" s="652">
        <v>0</v>
      </c>
      <c r="DX32" s="682"/>
      <c r="DY32" s="682"/>
      <c r="DZ32" s="682"/>
      <c r="EA32" s="682"/>
      <c r="EB32" s="682"/>
      <c r="EC32" s="683"/>
    </row>
    <row r="33" spans="2:133" ht="11.25" customHeight="1" x14ac:dyDescent="0.15">
      <c r="B33" s="644" t="s">
        <v>319</v>
      </c>
      <c r="C33" s="645"/>
      <c r="D33" s="645"/>
      <c r="E33" s="645"/>
      <c r="F33" s="645"/>
      <c r="G33" s="645"/>
      <c r="H33" s="645"/>
      <c r="I33" s="645"/>
      <c r="J33" s="645"/>
      <c r="K33" s="645"/>
      <c r="L33" s="645"/>
      <c r="M33" s="645"/>
      <c r="N33" s="645"/>
      <c r="O33" s="645"/>
      <c r="P33" s="645"/>
      <c r="Q33" s="646"/>
      <c r="R33" s="647">
        <v>1783323</v>
      </c>
      <c r="S33" s="648"/>
      <c r="T33" s="648"/>
      <c r="U33" s="648"/>
      <c r="V33" s="648"/>
      <c r="W33" s="648"/>
      <c r="X33" s="648"/>
      <c r="Y33" s="649"/>
      <c r="Z33" s="650">
        <v>5.9</v>
      </c>
      <c r="AA33" s="650"/>
      <c r="AB33" s="650"/>
      <c r="AC33" s="650"/>
      <c r="AD33" s="651" t="s">
        <v>129</v>
      </c>
      <c r="AE33" s="651"/>
      <c r="AF33" s="651"/>
      <c r="AG33" s="651"/>
      <c r="AH33" s="651"/>
      <c r="AI33" s="651"/>
      <c r="AJ33" s="651"/>
      <c r="AK33" s="651"/>
      <c r="AL33" s="652" t="s">
        <v>174</v>
      </c>
      <c r="AM33" s="653"/>
      <c r="AN33" s="653"/>
      <c r="AO33" s="654"/>
      <c r="AP33" s="705"/>
      <c r="AQ33" s="706"/>
      <c r="AR33" s="706"/>
      <c r="AS33" s="706"/>
      <c r="AT33" s="709"/>
      <c r="AU33" s="232"/>
      <c r="AV33" s="232"/>
      <c r="AW33" s="232"/>
      <c r="AX33" s="696" t="s">
        <v>320</v>
      </c>
      <c r="AY33" s="697"/>
      <c r="AZ33" s="697"/>
      <c r="BA33" s="697"/>
      <c r="BB33" s="697"/>
      <c r="BC33" s="697"/>
      <c r="BD33" s="697"/>
      <c r="BE33" s="697"/>
      <c r="BF33" s="698"/>
      <c r="BG33" s="717">
        <v>98.6</v>
      </c>
      <c r="BH33" s="718"/>
      <c r="BI33" s="718"/>
      <c r="BJ33" s="718"/>
      <c r="BK33" s="718"/>
      <c r="BL33" s="718"/>
      <c r="BM33" s="719">
        <v>91.5</v>
      </c>
      <c r="BN33" s="718"/>
      <c r="BO33" s="718"/>
      <c r="BP33" s="718"/>
      <c r="BQ33" s="720"/>
      <c r="BR33" s="717">
        <v>98.3</v>
      </c>
      <c r="BS33" s="718"/>
      <c r="BT33" s="718"/>
      <c r="BU33" s="718"/>
      <c r="BV33" s="718"/>
      <c r="BW33" s="718"/>
      <c r="BX33" s="719">
        <v>91</v>
      </c>
      <c r="BY33" s="718"/>
      <c r="BZ33" s="718"/>
      <c r="CA33" s="718"/>
      <c r="CB33" s="720"/>
      <c r="CD33" s="662" t="s">
        <v>321</v>
      </c>
      <c r="CE33" s="663"/>
      <c r="CF33" s="663"/>
      <c r="CG33" s="663"/>
      <c r="CH33" s="663"/>
      <c r="CI33" s="663"/>
      <c r="CJ33" s="663"/>
      <c r="CK33" s="663"/>
      <c r="CL33" s="663"/>
      <c r="CM33" s="663"/>
      <c r="CN33" s="663"/>
      <c r="CO33" s="663"/>
      <c r="CP33" s="663"/>
      <c r="CQ33" s="664"/>
      <c r="CR33" s="647">
        <v>14868369</v>
      </c>
      <c r="CS33" s="684"/>
      <c r="CT33" s="684"/>
      <c r="CU33" s="684"/>
      <c r="CV33" s="684"/>
      <c r="CW33" s="684"/>
      <c r="CX33" s="684"/>
      <c r="CY33" s="685"/>
      <c r="CZ33" s="652">
        <v>51.2</v>
      </c>
      <c r="DA33" s="682"/>
      <c r="DB33" s="682"/>
      <c r="DC33" s="686"/>
      <c r="DD33" s="656">
        <v>8559220</v>
      </c>
      <c r="DE33" s="684"/>
      <c r="DF33" s="684"/>
      <c r="DG33" s="684"/>
      <c r="DH33" s="684"/>
      <c r="DI33" s="684"/>
      <c r="DJ33" s="684"/>
      <c r="DK33" s="685"/>
      <c r="DL33" s="656">
        <v>6407543</v>
      </c>
      <c r="DM33" s="684"/>
      <c r="DN33" s="684"/>
      <c r="DO33" s="684"/>
      <c r="DP33" s="684"/>
      <c r="DQ33" s="684"/>
      <c r="DR33" s="684"/>
      <c r="DS33" s="684"/>
      <c r="DT33" s="684"/>
      <c r="DU33" s="684"/>
      <c r="DV33" s="685"/>
      <c r="DW33" s="652">
        <v>42.7</v>
      </c>
      <c r="DX33" s="682"/>
      <c r="DY33" s="682"/>
      <c r="DZ33" s="682"/>
      <c r="EA33" s="682"/>
      <c r="EB33" s="682"/>
      <c r="EC33" s="683"/>
    </row>
    <row r="34" spans="2:133" ht="11.25" customHeight="1" x14ac:dyDescent="0.15">
      <c r="B34" s="644" t="s">
        <v>322</v>
      </c>
      <c r="C34" s="645"/>
      <c r="D34" s="645"/>
      <c r="E34" s="645"/>
      <c r="F34" s="645"/>
      <c r="G34" s="645"/>
      <c r="H34" s="645"/>
      <c r="I34" s="645"/>
      <c r="J34" s="645"/>
      <c r="K34" s="645"/>
      <c r="L34" s="645"/>
      <c r="M34" s="645"/>
      <c r="N34" s="645"/>
      <c r="O34" s="645"/>
      <c r="P34" s="645"/>
      <c r="Q34" s="646"/>
      <c r="R34" s="647">
        <v>133368</v>
      </c>
      <c r="S34" s="648"/>
      <c r="T34" s="648"/>
      <c r="U34" s="648"/>
      <c r="V34" s="648"/>
      <c r="W34" s="648"/>
      <c r="X34" s="648"/>
      <c r="Y34" s="649"/>
      <c r="Z34" s="650">
        <v>0.4</v>
      </c>
      <c r="AA34" s="650"/>
      <c r="AB34" s="650"/>
      <c r="AC34" s="650"/>
      <c r="AD34" s="651">
        <v>63338</v>
      </c>
      <c r="AE34" s="651"/>
      <c r="AF34" s="651"/>
      <c r="AG34" s="651"/>
      <c r="AH34" s="651"/>
      <c r="AI34" s="651"/>
      <c r="AJ34" s="651"/>
      <c r="AK34" s="651"/>
      <c r="AL34" s="652">
        <v>0.4</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323</v>
      </c>
      <c r="CE34" s="663"/>
      <c r="CF34" s="663"/>
      <c r="CG34" s="663"/>
      <c r="CH34" s="663"/>
      <c r="CI34" s="663"/>
      <c r="CJ34" s="663"/>
      <c r="CK34" s="663"/>
      <c r="CL34" s="663"/>
      <c r="CM34" s="663"/>
      <c r="CN34" s="663"/>
      <c r="CO34" s="663"/>
      <c r="CP34" s="663"/>
      <c r="CQ34" s="664"/>
      <c r="CR34" s="647">
        <v>2520247</v>
      </c>
      <c r="CS34" s="648"/>
      <c r="CT34" s="648"/>
      <c r="CU34" s="648"/>
      <c r="CV34" s="648"/>
      <c r="CW34" s="648"/>
      <c r="CX34" s="648"/>
      <c r="CY34" s="649"/>
      <c r="CZ34" s="652">
        <v>8.6999999999999993</v>
      </c>
      <c r="DA34" s="682"/>
      <c r="DB34" s="682"/>
      <c r="DC34" s="686"/>
      <c r="DD34" s="656">
        <v>1655560</v>
      </c>
      <c r="DE34" s="648"/>
      <c r="DF34" s="648"/>
      <c r="DG34" s="648"/>
      <c r="DH34" s="648"/>
      <c r="DI34" s="648"/>
      <c r="DJ34" s="648"/>
      <c r="DK34" s="649"/>
      <c r="DL34" s="656">
        <v>1349347</v>
      </c>
      <c r="DM34" s="648"/>
      <c r="DN34" s="648"/>
      <c r="DO34" s="648"/>
      <c r="DP34" s="648"/>
      <c r="DQ34" s="648"/>
      <c r="DR34" s="648"/>
      <c r="DS34" s="648"/>
      <c r="DT34" s="648"/>
      <c r="DU34" s="648"/>
      <c r="DV34" s="649"/>
      <c r="DW34" s="652">
        <v>9</v>
      </c>
      <c r="DX34" s="682"/>
      <c r="DY34" s="682"/>
      <c r="DZ34" s="682"/>
      <c r="EA34" s="682"/>
      <c r="EB34" s="682"/>
      <c r="EC34" s="683"/>
    </row>
    <row r="35" spans="2:133" ht="11.25" customHeight="1" x14ac:dyDescent="0.15">
      <c r="B35" s="644" t="s">
        <v>324</v>
      </c>
      <c r="C35" s="645"/>
      <c r="D35" s="645"/>
      <c r="E35" s="645"/>
      <c r="F35" s="645"/>
      <c r="G35" s="645"/>
      <c r="H35" s="645"/>
      <c r="I35" s="645"/>
      <c r="J35" s="645"/>
      <c r="K35" s="645"/>
      <c r="L35" s="645"/>
      <c r="M35" s="645"/>
      <c r="N35" s="645"/>
      <c r="O35" s="645"/>
      <c r="P35" s="645"/>
      <c r="Q35" s="646"/>
      <c r="R35" s="647">
        <v>266699</v>
      </c>
      <c r="S35" s="648"/>
      <c r="T35" s="648"/>
      <c r="U35" s="648"/>
      <c r="V35" s="648"/>
      <c r="W35" s="648"/>
      <c r="X35" s="648"/>
      <c r="Y35" s="649"/>
      <c r="Z35" s="650">
        <v>0.9</v>
      </c>
      <c r="AA35" s="650"/>
      <c r="AB35" s="650"/>
      <c r="AC35" s="650"/>
      <c r="AD35" s="651" t="s">
        <v>174</v>
      </c>
      <c r="AE35" s="651"/>
      <c r="AF35" s="651"/>
      <c r="AG35" s="651"/>
      <c r="AH35" s="651"/>
      <c r="AI35" s="651"/>
      <c r="AJ35" s="651"/>
      <c r="AK35" s="651"/>
      <c r="AL35" s="652" t="s">
        <v>137</v>
      </c>
      <c r="AM35" s="653"/>
      <c r="AN35" s="653"/>
      <c r="AO35" s="654"/>
      <c r="AP35" s="235"/>
      <c r="AQ35" s="626" t="s">
        <v>325</v>
      </c>
      <c r="AR35" s="627"/>
      <c r="AS35" s="627"/>
      <c r="AT35" s="627"/>
      <c r="AU35" s="627"/>
      <c r="AV35" s="627"/>
      <c r="AW35" s="627"/>
      <c r="AX35" s="627"/>
      <c r="AY35" s="627"/>
      <c r="AZ35" s="627"/>
      <c r="BA35" s="627"/>
      <c r="BB35" s="627"/>
      <c r="BC35" s="627"/>
      <c r="BD35" s="627"/>
      <c r="BE35" s="627"/>
      <c r="BF35" s="628"/>
      <c r="BG35" s="626" t="s">
        <v>326</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327</v>
      </c>
      <c r="CE35" s="663"/>
      <c r="CF35" s="663"/>
      <c r="CG35" s="663"/>
      <c r="CH35" s="663"/>
      <c r="CI35" s="663"/>
      <c r="CJ35" s="663"/>
      <c r="CK35" s="663"/>
      <c r="CL35" s="663"/>
      <c r="CM35" s="663"/>
      <c r="CN35" s="663"/>
      <c r="CO35" s="663"/>
      <c r="CP35" s="663"/>
      <c r="CQ35" s="664"/>
      <c r="CR35" s="647">
        <v>219025</v>
      </c>
      <c r="CS35" s="684"/>
      <c r="CT35" s="684"/>
      <c r="CU35" s="684"/>
      <c r="CV35" s="684"/>
      <c r="CW35" s="684"/>
      <c r="CX35" s="684"/>
      <c r="CY35" s="685"/>
      <c r="CZ35" s="652">
        <v>0.8</v>
      </c>
      <c r="DA35" s="682"/>
      <c r="DB35" s="682"/>
      <c r="DC35" s="686"/>
      <c r="DD35" s="656">
        <v>141020</v>
      </c>
      <c r="DE35" s="684"/>
      <c r="DF35" s="684"/>
      <c r="DG35" s="684"/>
      <c r="DH35" s="684"/>
      <c r="DI35" s="684"/>
      <c r="DJ35" s="684"/>
      <c r="DK35" s="685"/>
      <c r="DL35" s="656">
        <v>114925</v>
      </c>
      <c r="DM35" s="684"/>
      <c r="DN35" s="684"/>
      <c r="DO35" s="684"/>
      <c r="DP35" s="684"/>
      <c r="DQ35" s="684"/>
      <c r="DR35" s="684"/>
      <c r="DS35" s="684"/>
      <c r="DT35" s="684"/>
      <c r="DU35" s="684"/>
      <c r="DV35" s="685"/>
      <c r="DW35" s="652">
        <v>0.8</v>
      </c>
      <c r="DX35" s="682"/>
      <c r="DY35" s="682"/>
      <c r="DZ35" s="682"/>
      <c r="EA35" s="682"/>
      <c r="EB35" s="682"/>
      <c r="EC35" s="683"/>
    </row>
    <row r="36" spans="2:133" ht="11.25" customHeight="1" x14ac:dyDescent="0.15">
      <c r="B36" s="644" t="s">
        <v>328</v>
      </c>
      <c r="C36" s="645"/>
      <c r="D36" s="645"/>
      <c r="E36" s="645"/>
      <c r="F36" s="645"/>
      <c r="G36" s="645"/>
      <c r="H36" s="645"/>
      <c r="I36" s="645"/>
      <c r="J36" s="645"/>
      <c r="K36" s="645"/>
      <c r="L36" s="645"/>
      <c r="M36" s="645"/>
      <c r="N36" s="645"/>
      <c r="O36" s="645"/>
      <c r="P36" s="645"/>
      <c r="Q36" s="646"/>
      <c r="R36" s="647">
        <v>576496</v>
      </c>
      <c r="S36" s="648"/>
      <c r="T36" s="648"/>
      <c r="U36" s="648"/>
      <c r="V36" s="648"/>
      <c r="W36" s="648"/>
      <c r="X36" s="648"/>
      <c r="Y36" s="649"/>
      <c r="Z36" s="650">
        <v>1.9</v>
      </c>
      <c r="AA36" s="650"/>
      <c r="AB36" s="650"/>
      <c r="AC36" s="650"/>
      <c r="AD36" s="651" t="s">
        <v>137</v>
      </c>
      <c r="AE36" s="651"/>
      <c r="AF36" s="651"/>
      <c r="AG36" s="651"/>
      <c r="AH36" s="651"/>
      <c r="AI36" s="651"/>
      <c r="AJ36" s="651"/>
      <c r="AK36" s="651"/>
      <c r="AL36" s="652" t="s">
        <v>174</v>
      </c>
      <c r="AM36" s="653"/>
      <c r="AN36" s="653"/>
      <c r="AO36" s="654"/>
      <c r="AP36" s="235"/>
      <c r="AQ36" s="721" t="s">
        <v>329</v>
      </c>
      <c r="AR36" s="722"/>
      <c r="AS36" s="722"/>
      <c r="AT36" s="722"/>
      <c r="AU36" s="722"/>
      <c r="AV36" s="722"/>
      <c r="AW36" s="722"/>
      <c r="AX36" s="722"/>
      <c r="AY36" s="723"/>
      <c r="AZ36" s="636">
        <v>4179190</v>
      </c>
      <c r="BA36" s="637"/>
      <c r="BB36" s="637"/>
      <c r="BC36" s="637"/>
      <c r="BD36" s="637"/>
      <c r="BE36" s="637"/>
      <c r="BF36" s="724"/>
      <c r="BG36" s="658" t="s">
        <v>330</v>
      </c>
      <c r="BH36" s="659"/>
      <c r="BI36" s="659"/>
      <c r="BJ36" s="659"/>
      <c r="BK36" s="659"/>
      <c r="BL36" s="659"/>
      <c r="BM36" s="659"/>
      <c r="BN36" s="659"/>
      <c r="BO36" s="659"/>
      <c r="BP36" s="659"/>
      <c r="BQ36" s="659"/>
      <c r="BR36" s="659"/>
      <c r="BS36" s="659"/>
      <c r="BT36" s="659"/>
      <c r="BU36" s="660"/>
      <c r="BV36" s="636">
        <v>24534</v>
      </c>
      <c r="BW36" s="637"/>
      <c r="BX36" s="637"/>
      <c r="BY36" s="637"/>
      <c r="BZ36" s="637"/>
      <c r="CA36" s="637"/>
      <c r="CB36" s="724"/>
      <c r="CD36" s="662" t="s">
        <v>331</v>
      </c>
      <c r="CE36" s="663"/>
      <c r="CF36" s="663"/>
      <c r="CG36" s="663"/>
      <c r="CH36" s="663"/>
      <c r="CI36" s="663"/>
      <c r="CJ36" s="663"/>
      <c r="CK36" s="663"/>
      <c r="CL36" s="663"/>
      <c r="CM36" s="663"/>
      <c r="CN36" s="663"/>
      <c r="CO36" s="663"/>
      <c r="CP36" s="663"/>
      <c r="CQ36" s="664"/>
      <c r="CR36" s="647">
        <v>9337145</v>
      </c>
      <c r="CS36" s="648"/>
      <c r="CT36" s="648"/>
      <c r="CU36" s="648"/>
      <c r="CV36" s="648"/>
      <c r="CW36" s="648"/>
      <c r="CX36" s="648"/>
      <c r="CY36" s="649"/>
      <c r="CZ36" s="652">
        <v>32.200000000000003</v>
      </c>
      <c r="DA36" s="682"/>
      <c r="DB36" s="682"/>
      <c r="DC36" s="686"/>
      <c r="DD36" s="656">
        <v>4914467</v>
      </c>
      <c r="DE36" s="648"/>
      <c r="DF36" s="648"/>
      <c r="DG36" s="648"/>
      <c r="DH36" s="648"/>
      <c r="DI36" s="648"/>
      <c r="DJ36" s="648"/>
      <c r="DK36" s="649"/>
      <c r="DL36" s="656">
        <v>3590573</v>
      </c>
      <c r="DM36" s="648"/>
      <c r="DN36" s="648"/>
      <c r="DO36" s="648"/>
      <c r="DP36" s="648"/>
      <c r="DQ36" s="648"/>
      <c r="DR36" s="648"/>
      <c r="DS36" s="648"/>
      <c r="DT36" s="648"/>
      <c r="DU36" s="648"/>
      <c r="DV36" s="649"/>
      <c r="DW36" s="652">
        <v>23.9</v>
      </c>
      <c r="DX36" s="682"/>
      <c r="DY36" s="682"/>
      <c r="DZ36" s="682"/>
      <c r="EA36" s="682"/>
      <c r="EB36" s="682"/>
      <c r="EC36" s="683"/>
    </row>
    <row r="37" spans="2:133" ht="11.25" customHeight="1" x14ac:dyDescent="0.15">
      <c r="B37" s="644" t="s">
        <v>332</v>
      </c>
      <c r="C37" s="645"/>
      <c r="D37" s="645"/>
      <c r="E37" s="645"/>
      <c r="F37" s="645"/>
      <c r="G37" s="645"/>
      <c r="H37" s="645"/>
      <c r="I37" s="645"/>
      <c r="J37" s="645"/>
      <c r="K37" s="645"/>
      <c r="L37" s="645"/>
      <c r="M37" s="645"/>
      <c r="N37" s="645"/>
      <c r="O37" s="645"/>
      <c r="P37" s="645"/>
      <c r="Q37" s="646"/>
      <c r="R37" s="647">
        <v>959909</v>
      </c>
      <c r="S37" s="648"/>
      <c r="T37" s="648"/>
      <c r="U37" s="648"/>
      <c r="V37" s="648"/>
      <c r="W37" s="648"/>
      <c r="X37" s="648"/>
      <c r="Y37" s="649"/>
      <c r="Z37" s="650">
        <v>3.2</v>
      </c>
      <c r="AA37" s="650"/>
      <c r="AB37" s="650"/>
      <c r="AC37" s="650"/>
      <c r="AD37" s="651" t="s">
        <v>129</v>
      </c>
      <c r="AE37" s="651"/>
      <c r="AF37" s="651"/>
      <c r="AG37" s="651"/>
      <c r="AH37" s="651"/>
      <c r="AI37" s="651"/>
      <c r="AJ37" s="651"/>
      <c r="AK37" s="651"/>
      <c r="AL37" s="652" t="s">
        <v>137</v>
      </c>
      <c r="AM37" s="653"/>
      <c r="AN37" s="653"/>
      <c r="AO37" s="654"/>
      <c r="AQ37" s="725" t="s">
        <v>333</v>
      </c>
      <c r="AR37" s="726"/>
      <c r="AS37" s="726"/>
      <c r="AT37" s="726"/>
      <c r="AU37" s="726"/>
      <c r="AV37" s="726"/>
      <c r="AW37" s="726"/>
      <c r="AX37" s="726"/>
      <c r="AY37" s="727"/>
      <c r="AZ37" s="647">
        <v>1362266</v>
      </c>
      <c r="BA37" s="648"/>
      <c r="BB37" s="648"/>
      <c r="BC37" s="648"/>
      <c r="BD37" s="684"/>
      <c r="BE37" s="684"/>
      <c r="BF37" s="714"/>
      <c r="BG37" s="662" t="s">
        <v>334</v>
      </c>
      <c r="BH37" s="663"/>
      <c r="BI37" s="663"/>
      <c r="BJ37" s="663"/>
      <c r="BK37" s="663"/>
      <c r="BL37" s="663"/>
      <c r="BM37" s="663"/>
      <c r="BN37" s="663"/>
      <c r="BO37" s="663"/>
      <c r="BP37" s="663"/>
      <c r="BQ37" s="663"/>
      <c r="BR37" s="663"/>
      <c r="BS37" s="663"/>
      <c r="BT37" s="663"/>
      <c r="BU37" s="664"/>
      <c r="BV37" s="647">
        <v>9426</v>
      </c>
      <c r="BW37" s="648"/>
      <c r="BX37" s="648"/>
      <c r="BY37" s="648"/>
      <c r="BZ37" s="648"/>
      <c r="CA37" s="648"/>
      <c r="CB37" s="657"/>
      <c r="CD37" s="662" t="s">
        <v>335</v>
      </c>
      <c r="CE37" s="663"/>
      <c r="CF37" s="663"/>
      <c r="CG37" s="663"/>
      <c r="CH37" s="663"/>
      <c r="CI37" s="663"/>
      <c r="CJ37" s="663"/>
      <c r="CK37" s="663"/>
      <c r="CL37" s="663"/>
      <c r="CM37" s="663"/>
      <c r="CN37" s="663"/>
      <c r="CO37" s="663"/>
      <c r="CP37" s="663"/>
      <c r="CQ37" s="664"/>
      <c r="CR37" s="647">
        <v>1250846</v>
      </c>
      <c r="CS37" s="684"/>
      <c r="CT37" s="684"/>
      <c r="CU37" s="684"/>
      <c r="CV37" s="684"/>
      <c r="CW37" s="684"/>
      <c r="CX37" s="684"/>
      <c r="CY37" s="685"/>
      <c r="CZ37" s="652">
        <v>4.3</v>
      </c>
      <c r="DA37" s="682"/>
      <c r="DB37" s="682"/>
      <c r="DC37" s="686"/>
      <c r="DD37" s="656">
        <v>1160293</v>
      </c>
      <c r="DE37" s="684"/>
      <c r="DF37" s="684"/>
      <c r="DG37" s="684"/>
      <c r="DH37" s="684"/>
      <c r="DI37" s="684"/>
      <c r="DJ37" s="684"/>
      <c r="DK37" s="685"/>
      <c r="DL37" s="656">
        <v>1158717</v>
      </c>
      <c r="DM37" s="684"/>
      <c r="DN37" s="684"/>
      <c r="DO37" s="684"/>
      <c r="DP37" s="684"/>
      <c r="DQ37" s="684"/>
      <c r="DR37" s="684"/>
      <c r="DS37" s="684"/>
      <c r="DT37" s="684"/>
      <c r="DU37" s="684"/>
      <c r="DV37" s="685"/>
      <c r="DW37" s="652">
        <v>7.7</v>
      </c>
      <c r="DX37" s="682"/>
      <c r="DY37" s="682"/>
      <c r="DZ37" s="682"/>
      <c r="EA37" s="682"/>
      <c r="EB37" s="682"/>
      <c r="EC37" s="683"/>
    </row>
    <row r="38" spans="2:133" ht="11.25" customHeight="1" x14ac:dyDescent="0.15">
      <c r="B38" s="644" t="s">
        <v>336</v>
      </c>
      <c r="C38" s="645"/>
      <c r="D38" s="645"/>
      <c r="E38" s="645"/>
      <c r="F38" s="645"/>
      <c r="G38" s="645"/>
      <c r="H38" s="645"/>
      <c r="I38" s="645"/>
      <c r="J38" s="645"/>
      <c r="K38" s="645"/>
      <c r="L38" s="645"/>
      <c r="M38" s="645"/>
      <c r="N38" s="645"/>
      <c r="O38" s="645"/>
      <c r="P38" s="645"/>
      <c r="Q38" s="646"/>
      <c r="R38" s="647">
        <v>690210</v>
      </c>
      <c r="S38" s="648"/>
      <c r="T38" s="648"/>
      <c r="U38" s="648"/>
      <c r="V38" s="648"/>
      <c r="W38" s="648"/>
      <c r="X38" s="648"/>
      <c r="Y38" s="649"/>
      <c r="Z38" s="650">
        <v>2.2999999999999998</v>
      </c>
      <c r="AA38" s="650"/>
      <c r="AB38" s="650"/>
      <c r="AC38" s="650"/>
      <c r="AD38" s="651">
        <v>49040</v>
      </c>
      <c r="AE38" s="651"/>
      <c r="AF38" s="651"/>
      <c r="AG38" s="651"/>
      <c r="AH38" s="651"/>
      <c r="AI38" s="651"/>
      <c r="AJ38" s="651"/>
      <c r="AK38" s="651"/>
      <c r="AL38" s="652">
        <v>0.3</v>
      </c>
      <c r="AM38" s="653"/>
      <c r="AN38" s="653"/>
      <c r="AO38" s="654"/>
      <c r="AQ38" s="725" t="s">
        <v>337</v>
      </c>
      <c r="AR38" s="726"/>
      <c r="AS38" s="726"/>
      <c r="AT38" s="726"/>
      <c r="AU38" s="726"/>
      <c r="AV38" s="726"/>
      <c r="AW38" s="726"/>
      <c r="AX38" s="726"/>
      <c r="AY38" s="727"/>
      <c r="AZ38" s="647">
        <v>572023</v>
      </c>
      <c r="BA38" s="648"/>
      <c r="BB38" s="648"/>
      <c r="BC38" s="648"/>
      <c r="BD38" s="684"/>
      <c r="BE38" s="684"/>
      <c r="BF38" s="714"/>
      <c r="BG38" s="662" t="s">
        <v>338</v>
      </c>
      <c r="BH38" s="663"/>
      <c r="BI38" s="663"/>
      <c r="BJ38" s="663"/>
      <c r="BK38" s="663"/>
      <c r="BL38" s="663"/>
      <c r="BM38" s="663"/>
      <c r="BN38" s="663"/>
      <c r="BO38" s="663"/>
      <c r="BP38" s="663"/>
      <c r="BQ38" s="663"/>
      <c r="BR38" s="663"/>
      <c r="BS38" s="663"/>
      <c r="BT38" s="663"/>
      <c r="BU38" s="664"/>
      <c r="BV38" s="647">
        <v>5096</v>
      </c>
      <c r="BW38" s="648"/>
      <c r="BX38" s="648"/>
      <c r="BY38" s="648"/>
      <c r="BZ38" s="648"/>
      <c r="CA38" s="648"/>
      <c r="CB38" s="657"/>
      <c r="CD38" s="662" t="s">
        <v>339</v>
      </c>
      <c r="CE38" s="663"/>
      <c r="CF38" s="663"/>
      <c r="CG38" s="663"/>
      <c r="CH38" s="663"/>
      <c r="CI38" s="663"/>
      <c r="CJ38" s="663"/>
      <c r="CK38" s="663"/>
      <c r="CL38" s="663"/>
      <c r="CM38" s="663"/>
      <c r="CN38" s="663"/>
      <c r="CO38" s="663"/>
      <c r="CP38" s="663"/>
      <c r="CQ38" s="664"/>
      <c r="CR38" s="647">
        <v>1762063</v>
      </c>
      <c r="CS38" s="648"/>
      <c r="CT38" s="648"/>
      <c r="CU38" s="648"/>
      <c r="CV38" s="648"/>
      <c r="CW38" s="648"/>
      <c r="CX38" s="648"/>
      <c r="CY38" s="649"/>
      <c r="CZ38" s="652">
        <v>6.1</v>
      </c>
      <c r="DA38" s="682"/>
      <c r="DB38" s="682"/>
      <c r="DC38" s="686"/>
      <c r="DD38" s="656">
        <v>1452780</v>
      </c>
      <c r="DE38" s="648"/>
      <c r="DF38" s="648"/>
      <c r="DG38" s="648"/>
      <c r="DH38" s="648"/>
      <c r="DI38" s="648"/>
      <c r="DJ38" s="648"/>
      <c r="DK38" s="649"/>
      <c r="DL38" s="656">
        <v>1352698</v>
      </c>
      <c r="DM38" s="648"/>
      <c r="DN38" s="648"/>
      <c r="DO38" s="648"/>
      <c r="DP38" s="648"/>
      <c r="DQ38" s="648"/>
      <c r="DR38" s="648"/>
      <c r="DS38" s="648"/>
      <c r="DT38" s="648"/>
      <c r="DU38" s="648"/>
      <c r="DV38" s="649"/>
      <c r="DW38" s="652">
        <v>9</v>
      </c>
      <c r="DX38" s="682"/>
      <c r="DY38" s="682"/>
      <c r="DZ38" s="682"/>
      <c r="EA38" s="682"/>
      <c r="EB38" s="682"/>
      <c r="EC38" s="683"/>
    </row>
    <row r="39" spans="2:133" ht="11.25" customHeight="1" x14ac:dyDescent="0.15">
      <c r="B39" s="644" t="s">
        <v>340</v>
      </c>
      <c r="C39" s="645"/>
      <c r="D39" s="645"/>
      <c r="E39" s="645"/>
      <c r="F39" s="645"/>
      <c r="G39" s="645"/>
      <c r="H39" s="645"/>
      <c r="I39" s="645"/>
      <c r="J39" s="645"/>
      <c r="K39" s="645"/>
      <c r="L39" s="645"/>
      <c r="M39" s="645"/>
      <c r="N39" s="645"/>
      <c r="O39" s="645"/>
      <c r="P39" s="645"/>
      <c r="Q39" s="646"/>
      <c r="R39" s="647">
        <v>2486063</v>
      </c>
      <c r="S39" s="648"/>
      <c r="T39" s="648"/>
      <c r="U39" s="648"/>
      <c r="V39" s="648"/>
      <c r="W39" s="648"/>
      <c r="X39" s="648"/>
      <c r="Y39" s="649"/>
      <c r="Z39" s="650">
        <v>8.3000000000000007</v>
      </c>
      <c r="AA39" s="650"/>
      <c r="AB39" s="650"/>
      <c r="AC39" s="650"/>
      <c r="AD39" s="651" t="s">
        <v>129</v>
      </c>
      <c r="AE39" s="651"/>
      <c r="AF39" s="651"/>
      <c r="AG39" s="651"/>
      <c r="AH39" s="651"/>
      <c r="AI39" s="651"/>
      <c r="AJ39" s="651"/>
      <c r="AK39" s="651"/>
      <c r="AL39" s="652" t="s">
        <v>137</v>
      </c>
      <c r="AM39" s="653"/>
      <c r="AN39" s="653"/>
      <c r="AO39" s="654"/>
      <c r="AQ39" s="725" t="s">
        <v>341</v>
      </c>
      <c r="AR39" s="726"/>
      <c r="AS39" s="726"/>
      <c r="AT39" s="726"/>
      <c r="AU39" s="726"/>
      <c r="AV39" s="726"/>
      <c r="AW39" s="726"/>
      <c r="AX39" s="726"/>
      <c r="AY39" s="727"/>
      <c r="AZ39" s="647">
        <v>482838</v>
      </c>
      <c r="BA39" s="648"/>
      <c r="BB39" s="648"/>
      <c r="BC39" s="648"/>
      <c r="BD39" s="684"/>
      <c r="BE39" s="684"/>
      <c r="BF39" s="714"/>
      <c r="BG39" s="662" t="s">
        <v>342</v>
      </c>
      <c r="BH39" s="663"/>
      <c r="BI39" s="663"/>
      <c r="BJ39" s="663"/>
      <c r="BK39" s="663"/>
      <c r="BL39" s="663"/>
      <c r="BM39" s="663"/>
      <c r="BN39" s="663"/>
      <c r="BO39" s="663"/>
      <c r="BP39" s="663"/>
      <c r="BQ39" s="663"/>
      <c r="BR39" s="663"/>
      <c r="BS39" s="663"/>
      <c r="BT39" s="663"/>
      <c r="BU39" s="664"/>
      <c r="BV39" s="647">
        <v>8467</v>
      </c>
      <c r="BW39" s="648"/>
      <c r="BX39" s="648"/>
      <c r="BY39" s="648"/>
      <c r="BZ39" s="648"/>
      <c r="CA39" s="648"/>
      <c r="CB39" s="657"/>
      <c r="CD39" s="662" t="s">
        <v>343</v>
      </c>
      <c r="CE39" s="663"/>
      <c r="CF39" s="663"/>
      <c r="CG39" s="663"/>
      <c r="CH39" s="663"/>
      <c r="CI39" s="663"/>
      <c r="CJ39" s="663"/>
      <c r="CK39" s="663"/>
      <c r="CL39" s="663"/>
      <c r="CM39" s="663"/>
      <c r="CN39" s="663"/>
      <c r="CO39" s="663"/>
      <c r="CP39" s="663"/>
      <c r="CQ39" s="664"/>
      <c r="CR39" s="647">
        <v>694889</v>
      </c>
      <c r="CS39" s="684"/>
      <c r="CT39" s="684"/>
      <c r="CU39" s="684"/>
      <c r="CV39" s="684"/>
      <c r="CW39" s="684"/>
      <c r="CX39" s="684"/>
      <c r="CY39" s="685"/>
      <c r="CZ39" s="652">
        <v>2.4</v>
      </c>
      <c r="DA39" s="682"/>
      <c r="DB39" s="682"/>
      <c r="DC39" s="686"/>
      <c r="DD39" s="656">
        <v>395393</v>
      </c>
      <c r="DE39" s="684"/>
      <c r="DF39" s="684"/>
      <c r="DG39" s="684"/>
      <c r="DH39" s="684"/>
      <c r="DI39" s="684"/>
      <c r="DJ39" s="684"/>
      <c r="DK39" s="685"/>
      <c r="DL39" s="656" t="s">
        <v>174</v>
      </c>
      <c r="DM39" s="684"/>
      <c r="DN39" s="684"/>
      <c r="DO39" s="684"/>
      <c r="DP39" s="684"/>
      <c r="DQ39" s="684"/>
      <c r="DR39" s="684"/>
      <c r="DS39" s="684"/>
      <c r="DT39" s="684"/>
      <c r="DU39" s="684"/>
      <c r="DV39" s="685"/>
      <c r="DW39" s="652" t="s">
        <v>137</v>
      </c>
      <c r="DX39" s="682"/>
      <c r="DY39" s="682"/>
      <c r="DZ39" s="682"/>
      <c r="EA39" s="682"/>
      <c r="EB39" s="682"/>
      <c r="EC39" s="683"/>
    </row>
    <row r="40" spans="2:133" ht="11.25" customHeight="1" x14ac:dyDescent="0.15">
      <c r="B40" s="644" t="s">
        <v>344</v>
      </c>
      <c r="C40" s="645"/>
      <c r="D40" s="645"/>
      <c r="E40" s="645"/>
      <c r="F40" s="645"/>
      <c r="G40" s="645"/>
      <c r="H40" s="645"/>
      <c r="I40" s="645"/>
      <c r="J40" s="645"/>
      <c r="K40" s="645"/>
      <c r="L40" s="645"/>
      <c r="M40" s="645"/>
      <c r="N40" s="645"/>
      <c r="O40" s="645"/>
      <c r="P40" s="645"/>
      <c r="Q40" s="646"/>
      <c r="R40" s="647" t="s">
        <v>137</v>
      </c>
      <c r="S40" s="648"/>
      <c r="T40" s="648"/>
      <c r="U40" s="648"/>
      <c r="V40" s="648"/>
      <c r="W40" s="648"/>
      <c r="X40" s="648"/>
      <c r="Y40" s="649"/>
      <c r="Z40" s="650" t="s">
        <v>137</v>
      </c>
      <c r="AA40" s="650"/>
      <c r="AB40" s="650"/>
      <c r="AC40" s="650"/>
      <c r="AD40" s="651" t="s">
        <v>174</v>
      </c>
      <c r="AE40" s="651"/>
      <c r="AF40" s="651"/>
      <c r="AG40" s="651"/>
      <c r="AH40" s="651"/>
      <c r="AI40" s="651"/>
      <c r="AJ40" s="651"/>
      <c r="AK40" s="651"/>
      <c r="AL40" s="652" t="s">
        <v>137</v>
      </c>
      <c r="AM40" s="653"/>
      <c r="AN40" s="653"/>
      <c r="AO40" s="654"/>
      <c r="AQ40" s="725" t="s">
        <v>345</v>
      </c>
      <c r="AR40" s="726"/>
      <c r="AS40" s="726"/>
      <c r="AT40" s="726"/>
      <c r="AU40" s="726"/>
      <c r="AV40" s="726"/>
      <c r="AW40" s="726"/>
      <c r="AX40" s="726"/>
      <c r="AY40" s="727"/>
      <c r="AZ40" s="647">
        <v>12120</v>
      </c>
      <c r="BA40" s="648"/>
      <c r="BB40" s="648"/>
      <c r="BC40" s="648"/>
      <c r="BD40" s="684"/>
      <c r="BE40" s="684"/>
      <c r="BF40" s="714"/>
      <c r="BG40" s="734" t="s">
        <v>346</v>
      </c>
      <c r="BH40" s="735"/>
      <c r="BI40" s="735"/>
      <c r="BJ40" s="735"/>
      <c r="BK40" s="735"/>
      <c r="BL40" s="236"/>
      <c r="BM40" s="663" t="s">
        <v>347</v>
      </c>
      <c r="BN40" s="663"/>
      <c r="BO40" s="663"/>
      <c r="BP40" s="663"/>
      <c r="BQ40" s="663"/>
      <c r="BR40" s="663"/>
      <c r="BS40" s="663"/>
      <c r="BT40" s="663"/>
      <c r="BU40" s="664"/>
      <c r="BV40" s="647">
        <v>110</v>
      </c>
      <c r="BW40" s="648"/>
      <c r="BX40" s="648"/>
      <c r="BY40" s="648"/>
      <c r="BZ40" s="648"/>
      <c r="CA40" s="648"/>
      <c r="CB40" s="657"/>
      <c r="CD40" s="662" t="s">
        <v>348</v>
      </c>
      <c r="CE40" s="663"/>
      <c r="CF40" s="663"/>
      <c r="CG40" s="663"/>
      <c r="CH40" s="663"/>
      <c r="CI40" s="663"/>
      <c r="CJ40" s="663"/>
      <c r="CK40" s="663"/>
      <c r="CL40" s="663"/>
      <c r="CM40" s="663"/>
      <c r="CN40" s="663"/>
      <c r="CO40" s="663"/>
      <c r="CP40" s="663"/>
      <c r="CQ40" s="664"/>
      <c r="CR40" s="647">
        <v>335000</v>
      </c>
      <c r="CS40" s="648"/>
      <c r="CT40" s="648"/>
      <c r="CU40" s="648"/>
      <c r="CV40" s="648"/>
      <c r="CW40" s="648"/>
      <c r="CX40" s="648"/>
      <c r="CY40" s="649"/>
      <c r="CZ40" s="652">
        <v>1.2</v>
      </c>
      <c r="DA40" s="682"/>
      <c r="DB40" s="682"/>
      <c r="DC40" s="686"/>
      <c r="DD40" s="656" t="s">
        <v>129</v>
      </c>
      <c r="DE40" s="648"/>
      <c r="DF40" s="648"/>
      <c r="DG40" s="648"/>
      <c r="DH40" s="648"/>
      <c r="DI40" s="648"/>
      <c r="DJ40" s="648"/>
      <c r="DK40" s="649"/>
      <c r="DL40" s="656" t="s">
        <v>137</v>
      </c>
      <c r="DM40" s="648"/>
      <c r="DN40" s="648"/>
      <c r="DO40" s="648"/>
      <c r="DP40" s="648"/>
      <c r="DQ40" s="648"/>
      <c r="DR40" s="648"/>
      <c r="DS40" s="648"/>
      <c r="DT40" s="648"/>
      <c r="DU40" s="648"/>
      <c r="DV40" s="649"/>
      <c r="DW40" s="652" t="s">
        <v>174</v>
      </c>
      <c r="DX40" s="682"/>
      <c r="DY40" s="682"/>
      <c r="DZ40" s="682"/>
      <c r="EA40" s="682"/>
      <c r="EB40" s="682"/>
      <c r="EC40" s="683"/>
    </row>
    <row r="41" spans="2:133" ht="11.25" customHeight="1" x14ac:dyDescent="0.15">
      <c r="B41" s="644" t="s">
        <v>349</v>
      </c>
      <c r="C41" s="645"/>
      <c r="D41" s="645"/>
      <c r="E41" s="645"/>
      <c r="F41" s="645"/>
      <c r="G41" s="645"/>
      <c r="H41" s="645"/>
      <c r="I41" s="645"/>
      <c r="J41" s="645"/>
      <c r="K41" s="645"/>
      <c r="L41" s="645"/>
      <c r="M41" s="645"/>
      <c r="N41" s="645"/>
      <c r="O41" s="645"/>
      <c r="P41" s="645"/>
      <c r="Q41" s="646"/>
      <c r="R41" s="647" t="s">
        <v>129</v>
      </c>
      <c r="S41" s="648"/>
      <c r="T41" s="648"/>
      <c r="U41" s="648"/>
      <c r="V41" s="648"/>
      <c r="W41" s="648"/>
      <c r="X41" s="648"/>
      <c r="Y41" s="649"/>
      <c r="Z41" s="650" t="s">
        <v>137</v>
      </c>
      <c r="AA41" s="650"/>
      <c r="AB41" s="650"/>
      <c r="AC41" s="650"/>
      <c r="AD41" s="651" t="s">
        <v>174</v>
      </c>
      <c r="AE41" s="651"/>
      <c r="AF41" s="651"/>
      <c r="AG41" s="651"/>
      <c r="AH41" s="651"/>
      <c r="AI41" s="651"/>
      <c r="AJ41" s="651"/>
      <c r="AK41" s="651"/>
      <c r="AL41" s="652" t="s">
        <v>129</v>
      </c>
      <c r="AM41" s="653"/>
      <c r="AN41" s="653"/>
      <c r="AO41" s="654"/>
      <c r="AQ41" s="725" t="s">
        <v>350</v>
      </c>
      <c r="AR41" s="726"/>
      <c r="AS41" s="726"/>
      <c r="AT41" s="726"/>
      <c r="AU41" s="726"/>
      <c r="AV41" s="726"/>
      <c r="AW41" s="726"/>
      <c r="AX41" s="726"/>
      <c r="AY41" s="727"/>
      <c r="AZ41" s="647">
        <v>384450</v>
      </c>
      <c r="BA41" s="648"/>
      <c r="BB41" s="648"/>
      <c r="BC41" s="648"/>
      <c r="BD41" s="684"/>
      <c r="BE41" s="684"/>
      <c r="BF41" s="714"/>
      <c r="BG41" s="734"/>
      <c r="BH41" s="735"/>
      <c r="BI41" s="735"/>
      <c r="BJ41" s="735"/>
      <c r="BK41" s="735"/>
      <c r="BL41" s="236"/>
      <c r="BM41" s="663" t="s">
        <v>351</v>
      </c>
      <c r="BN41" s="663"/>
      <c r="BO41" s="663"/>
      <c r="BP41" s="663"/>
      <c r="BQ41" s="663"/>
      <c r="BR41" s="663"/>
      <c r="BS41" s="663"/>
      <c r="BT41" s="663"/>
      <c r="BU41" s="664"/>
      <c r="BV41" s="647" t="s">
        <v>137</v>
      </c>
      <c r="BW41" s="648"/>
      <c r="BX41" s="648"/>
      <c r="BY41" s="648"/>
      <c r="BZ41" s="648"/>
      <c r="CA41" s="648"/>
      <c r="CB41" s="657"/>
      <c r="CD41" s="662" t="s">
        <v>352</v>
      </c>
      <c r="CE41" s="663"/>
      <c r="CF41" s="663"/>
      <c r="CG41" s="663"/>
      <c r="CH41" s="663"/>
      <c r="CI41" s="663"/>
      <c r="CJ41" s="663"/>
      <c r="CK41" s="663"/>
      <c r="CL41" s="663"/>
      <c r="CM41" s="663"/>
      <c r="CN41" s="663"/>
      <c r="CO41" s="663"/>
      <c r="CP41" s="663"/>
      <c r="CQ41" s="664"/>
      <c r="CR41" s="647" t="s">
        <v>129</v>
      </c>
      <c r="CS41" s="684"/>
      <c r="CT41" s="684"/>
      <c r="CU41" s="684"/>
      <c r="CV41" s="684"/>
      <c r="CW41" s="684"/>
      <c r="CX41" s="684"/>
      <c r="CY41" s="685"/>
      <c r="CZ41" s="652" t="s">
        <v>137</v>
      </c>
      <c r="DA41" s="682"/>
      <c r="DB41" s="682"/>
      <c r="DC41" s="686"/>
      <c r="DD41" s="656" t="s">
        <v>174</v>
      </c>
      <c r="DE41" s="684"/>
      <c r="DF41" s="684"/>
      <c r="DG41" s="684"/>
      <c r="DH41" s="684"/>
      <c r="DI41" s="684"/>
      <c r="DJ41" s="684"/>
      <c r="DK41" s="685"/>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15">
      <c r="B42" s="644" t="s">
        <v>353</v>
      </c>
      <c r="C42" s="645"/>
      <c r="D42" s="645"/>
      <c r="E42" s="645"/>
      <c r="F42" s="645"/>
      <c r="G42" s="645"/>
      <c r="H42" s="645"/>
      <c r="I42" s="645"/>
      <c r="J42" s="645"/>
      <c r="K42" s="645"/>
      <c r="L42" s="645"/>
      <c r="M42" s="645"/>
      <c r="N42" s="645"/>
      <c r="O42" s="645"/>
      <c r="P42" s="645"/>
      <c r="Q42" s="646"/>
      <c r="R42" s="647">
        <v>490595</v>
      </c>
      <c r="S42" s="648"/>
      <c r="T42" s="648"/>
      <c r="U42" s="648"/>
      <c r="V42" s="648"/>
      <c r="W42" s="648"/>
      <c r="X42" s="648"/>
      <c r="Y42" s="649"/>
      <c r="Z42" s="650">
        <v>1.6</v>
      </c>
      <c r="AA42" s="650"/>
      <c r="AB42" s="650"/>
      <c r="AC42" s="650"/>
      <c r="AD42" s="651" t="s">
        <v>129</v>
      </c>
      <c r="AE42" s="651"/>
      <c r="AF42" s="651"/>
      <c r="AG42" s="651"/>
      <c r="AH42" s="651"/>
      <c r="AI42" s="651"/>
      <c r="AJ42" s="651"/>
      <c r="AK42" s="651"/>
      <c r="AL42" s="652" t="s">
        <v>137</v>
      </c>
      <c r="AM42" s="653"/>
      <c r="AN42" s="653"/>
      <c r="AO42" s="654"/>
      <c r="AQ42" s="746" t="s">
        <v>354</v>
      </c>
      <c r="AR42" s="747"/>
      <c r="AS42" s="747"/>
      <c r="AT42" s="747"/>
      <c r="AU42" s="747"/>
      <c r="AV42" s="747"/>
      <c r="AW42" s="747"/>
      <c r="AX42" s="747"/>
      <c r="AY42" s="748"/>
      <c r="AZ42" s="738">
        <v>1365493</v>
      </c>
      <c r="BA42" s="739"/>
      <c r="BB42" s="739"/>
      <c r="BC42" s="739"/>
      <c r="BD42" s="718"/>
      <c r="BE42" s="718"/>
      <c r="BF42" s="720"/>
      <c r="BG42" s="736"/>
      <c r="BH42" s="737"/>
      <c r="BI42" s="737"/>
      <c r="BJ42" s="737"/>
      <c r="BK42" s="737"/>
      <c r="BL42" s="237"/>
      <c r="BM42" s="673" t="s">
        <v>355</v>
      </c>
      <c r="BN42" s="673"/>
      <c r="BO42" s="673"/>
      <c r="BP42" s="673"/>
      <c r="BQ42" s="673"/>
      <c r="BR42" s="673"/>
      <c r="BS42" s="673"/>
      <c r="BT42" s="673"/>
      <c r="BU42" s="674"/>
      <c r="BV42" s="738">
        <v>348</v>
      </c>
      <c r="BW42" s="739"/>
      <c r="BX42" s="739"/>
      <c r="BY42" s="739"/>
      <c r="BZ42" s="739"/>
      <c r="CA42" s="739"/>
      <c r="CB42" s="745"/>
      <c r="CD42" s="644" t="s">
        <v>356</v>
      </c>
      <c r="CE42" s="645"/>
      <c r="CF42" s="645"/>
      <c r="CG42" s="645"/>
      <c r="CH42" s="645"/>
      <c r="CI42" s="645"/>
      <c r="CJ42" s="645"/>
      <c r="CK42" s="645"/>
      <c r="CL42" s="645"/>
      <c r="CM42" s="645"/>
      <c r="CN42" s="645"/>
      <c r="CO42" s="645"/>
      <c r="CP42" s="645"/>
      <c r="CQ42" s="646"/>
      <c r="CR42" s="647">
        <v>3226437</v>
      </c>
      <c r="CS42" s="648"/>
      <c r="CT42" s="648"/>
      <c r="CU42" s="648"/>
      <c r="CV42" s="648"/>
      <c r="CW42" s="648"/>
      <c r="CX42" s="648"/>
      <c r="CY42" s="649"/>
      <c r="CZ42" s="652">
        <v>11.1</v>
      </c>
      <c r="DA42" s="653"/>
      <c r="DB42" s="653"/>
      <c r="DC42" s="665"/>
      <c r="DD42" s="656">
        <v>293412</v>
      </c>
      <c r="DE42" s="648"/>
      <c r="DF42" s="648"/>
      <c r="DG42" s="648"/>
      <c r="DH42" s="648"/>
      <c r="DI42" s="648"/>
      <c r="DJ42" s="648"/>
      <c r="DK42" s="649"/>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15">
      <c r="B43" s="696" t="s">
        <v>357</v>
      </c>
      <c r="C43" s="697"/>
      <c r="D43" s="697"/>
      <c r="E43" s="697"/>
      <c r="F43" s="697"/>
      <c r="G43" s="697"/>
      <c r="H43" s="697"/>
      <c r="I43" s="697"/>
      <c r="J43" s="697"/>
      <c r="K43" s="697"/>
      <c r="L43" s="697"/>
      <c r="M43" s="697"/>
      <c r="N43" s="697"/>
      <c r="O43" s="697"/>
      <c r="P43" s="697"/>
      <c r="Q43" s="698"/>
      <c r="R43" s="738">
        <v>29999840</v>
      </c>
      <c r="S43" s="739"/>
      <c r="T43" s="739"/>
      <c r="U43" s="739"/>
      <c r="V43" s="739"/>
      <c r="W43" s="739"/>
      <c r="X43" s="739"/>
      <c r="Y43" s="740"/>
      <c r="Z43" s="741">
        <v>100</v>
      </c>
      <c r="AA43" s="741"/>
      <c r="AB43" s="741"/>
      <c r="AC43" s="741"/>
      <c r="AD43" s="742">
        <v>14503566</v>
      </c>
      <c r="AE43" s="742"/>
      <c r="AF43" s="742"/>
      <c r="AG43" s="742"/>
      <c r="AH43" s="742"/>
      <c r="AI43" s="742"/>
      <c r="AJ43" s="742"/>
      <c r="AK43" s="742"/>
      <c r="AL43" s="743">
        <v>100</v>
      </c>
      <c r="AM43" s="719"/>
      <c r="AN43" s="719"/>
      <c r="AO43" s="744"/>
      <c r="BV43" s="238"/>
      <c r="BW43" s="238"/>
      <c r="BX43" s="238"/>
      <c r="BY43" s="238"/>
      <c r="BZ43" s="238"/>
      <c r="CA43" s="238"/>
      <c r="CB43" s="238"/>
      <c r="CD43" s="644" t="s">
        <v>358</v>
      </c>
      <c r="CE43" s="645"/>
      <c r="CF43" s="645"/>
      <c r="CG43" s="645"/>
      <c r="CH43" s="645"/>
      <c r="CI43" s="645"/>
      <c r="CJ43" s="645"/>
      <c r="CK43" s="645"/>
      <c r="CL43" s="645"/>
      <c r="CM43" s="645"/>
      <c r="CN43" s="645"/>
      <c r="CO43" s="645"/>
      <c r="CP43" s="645"/>
      <c r="CQ43" s="646"/>
      <c r="CR43" s="647">
        <v>20460</v>
      </c>
      <c r="CS43" s="684"/>
      <c r="CT43" s="684"/>
      <c r="CU43" s="684"/>
      <c r="CV43" s="684"/>
      <c r="CW43" s="684"/>
      <c r="CX43" s="684"/>
      <c r="CY43" s="685"/>
      <c r="CZ43" s="652">
        <v>0.1</v>
      </c>
      <c r="DA43" s="682"/>
      <c r="DB43" s="682"/>
      <c r="DC43" s="686"/>
      <c r="DD43" s="656">
        <v>20460</v>
      </c>
      <c r="DE43" s="684"/>
      <c r="DF43" s="684"/>
      <c r="DG43" s="684"/>
      <c r="DH43" s="684"/>
      <c r="DI43" s="684"/>
      <c r="DJ43" s="684"/>
      <c r="DK43" s="685"/>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305</v>
      </c>
      <c r="CE44" s="760"/>
      <c r="CF44" s="644" t="s">
        <v>359</v>
      </c>
      <c r="CG44" s="645"/>
      <c r="CH44" s="645"/>
      <c r="CI44" s="645"/>
      <c r="CJ44" s="645"/>
      <c r="CK44" s="645"/>
      <c r="CL44" s="645"/>
      <c r="CM44" s="645"/>
      <c r="CN44" s="645"/>
      <c r="CO44" s="645"/>
      <c r="CP44" s="645"/>
      <c r="CQ44" s="646"/>
      <c r="CR44" s="647">
        <v>2249181</v>
      </c>
      <c r="CS44" s="648"/>
      <c r="CT44" s="648"/>
      <c r="CU44" s="648"/>
      <c r="CV44" s="648"/>
      <c r="CW44" s="648"/>
      <c r="CX44" s="648"/>
      <c r="CY44" s="649"/>
      <c r="CZ44" s="652">
        <v>7.7</v>
      </c>
      <c r="DA44" s="653"/>
      <c r="DB44" s="653"/>
      <c r="DC44" s="665"/>
      <c r="DD44" s="656">
        <v>280814</v>
      </c>
      <c r="DE44" s="648"/>
      <c r="DF44" s="648"/>
      <c r="DG44" s="648"/>
      <c r="DH44" s="648"/>
      <c r="DI44" s="648"/>
      <c r="DJ44" s="648"/>
      <c r="DK44" s="649"/>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15">
      <c r="B45" s="240" t="s">
        <v>360</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361</v>
      </c>
      <c r="CG45" s="645"/>
      <c r="CH45" s="645"/>
      <c r="CI45" s="645"/>
      <c r="CJ45" s="645"/>
      <c r="CK45" s="645"/>
      <c r="CL45" s="645"/>
      <c r="CM45" s="645"/>
      <c r="CN45" s="645"/>
      <c r="CO45" s="645"/>
      <c r="CP45" s="645"/>
      <c r="CQ45" s="646"/>
      <c r="CR45" s="647">
        <v>751657</v>
      </c>
      <c r="CS45" s="684"/>
      <c r="CT45" s="684"/>
      <c r="CU45" s="684"/>
      <c r="CV45" s="684"/>
      <c r="CW45" s="684"/>
      <c r="CX45" s="684"/>
      <c r="CY45" s="685"/>
      <c r="CZ45" s="652">
        <v>2.6</v>
      </c>
      <c r="DA45" s="682"/>
      <c r="DB45" s="682"/>
      <c r="DC45" s="686"/>
      <c r="DD45" s="656">
        <v>21000</v>
      </c>
      <c r="DE45" s="684"/>
      <c r="DF45" s="684"/>
      <c r="DG45" s="684"/>
      <c r="DH45" s="684"/>
      <c r="DI45" s="684"/>
      <c r="DJ45" s="684"/>
      <c r="DK45" s="685"/>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15">
      <c r="B46" s="241" t="s">
        <v>362</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363</v>
      </c>
      <c r="CG46" s="645"/>
      <c r="CH46" s="645"/>
      <c r="CI46" s="645"/>
      <c r="CJ46" s="645"/>
      <c r="CK46" s="645"/>
      <c r="CL46" s="645"/>
      <c r="CM46" s="645"/>
      <c r="CN46" s="645"/>
      <c r="CO46" s="645"/>
      <c r="CP46" s="645"/>
      <c r="CQ46" s="646"/>
      <c r="CR46" s="647">
        <v>1383827</v>
      </c>
      <c r="CS46" s="648"/>
      <c r="CT46" s="648"/>
      <c r="CU46" s="648"/>
      <c r="CV46" s="648"/>
      <c r="CW46" s="648"/>
      <c r="CX46" s="648"/>
      <c r="CY46" s="649"/>
      <c r="CZ46" s="652">
        <v>4.8</v>
      </c>
      <c r="DA46" s="653"/>
      <c r="DB46" s="653"/>
      <c r="DC46" s="665"/>
      <c r="DD46" s="656">
        <v>257272</v>
      </c>
      <c r="DE46" s="648"/>
      <c r="DF46" s="648"/>
      <c r="DG46" s="648"/>
      <c r="DH46" s="648"/>
      <c r="DI46" s="648"/>
      <c r="DJ46" s="648"/>
      <c r="DK46" s="649"/>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15">
      <c r="B47" s="242" t="s">
        <v>364</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365</v>
      </c>
      <c r="CG47" s="645"/>
      <c r="CH47" s="645"/>
      <c r="CI47" s="645"/>
      <c r="CJ47" s="645"/>
      <c r="CK47" s="645"/>
      <c r="CL47" s="645"/>
      <c r="CM47" s="645"/>
      <c r="CN47" s="645"/>
      <c r="CO47" s="645"/>
      <c r="CP47" s="645"/>
      <c r="CQ47" s="646"/>
      <c r="CR47" s="647">
        <v>977256</v>
      </c>
      <c r="CS47" s="684"/>
      <c r="CT47" s="684"/>
      <c r="CU47" s="684"/>
      <c r="CV47" s="684"/>
      <c r="CW47" s="684"/>
      <c r="CX47" s="684"/>
      <c r="CY47" s="685"/>
      <c r="CZ47" s="652">
        <v>3.4</v>
      </c>
      <c r="DA47" s="682"/>
      <c r="DB47" s="682"/>
      <c r="DC47" s="686"/>
      <c r="DD47" s="656">
        <v>12598</v>
      </c>
      <c r="DE47" s="684"/>
      <c r="DF47" s="684"/>
      <c r="DG47" s="684"/>
      <c r="DH47" s="684"/>
      <c r="DI47" s="684"/>
      <c r="DJ47" s="684"/>
      <c r="DK47" s="685"/>
      <c r="DL47" s="728"/>
      <c r="DM47" s="729"/>
      <c r="DN47" s="729"/>
      <c r="DO47" s="729"/>
      <c r="DP47" s="729"/>
      <c r="DQ47" s="729"/>
      <c r="DR47" s="729"/>
      <c r="DS47" s="729"/>
      <c r="DT47" s="729"/>
      <c r="DU47" s="729"/>
      <c r="DV47" s="730"/>
      <c r="DW47" s="731"/>
      <c r="DX47" s="732"/>
      <c r="DY47" s="732"/>
      <c r="DZ47" s="732"/>
      <c r="EA47" s="732"/>
      <c r="EB47" s="732"/>
      <c r="EC47" s="733"/>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366</v>
      </c>
      <c r="CG48" s="645"/>
      <c r="CH48" s="645"/>
      <c r="CI48" s="645"/>
      <c r="CJ48" s="645"/>
      <c r="CK48" s="645"/>
      <c r="CL48" s="645"/>
      <c r="CM48" s="645"/>
      <c r="CN48" s="645"/>
      <c r="CO48" s="645"/>
      <c r="CP48" s="645"/>
      <c r="CQ48" s="646"/>
      <c r="CR48" s="647" t="s">
        <v>174</v>
      </c>
      <c r="CS48" s="648"/>
      <c r="CT48" s="648"/>
      <c r="CU48" s="648"/>
      <c r="CV48" s="648"/>
      <c r="CW48" s="648"/>
      <c r="CX48" s="648"/>
      <c r="CY48" s="649"/>
      <c r="CZ48" s="652" t="s">
        <v>129</v>
      </c>
      <c r="DA48" s="653"/>
      <c r="DB48" s="653"/>
      <c r="DC48" s="665"/>
      <c r="DD48" s="656" t="s">
        <v>129</v>
      </c>
      <c r="DE48" s="648"/>
      <c r="DF48" s="648"/>
      <c r="DG48" s="648"/>
      <c r="DH48" s="648"/>
      <c r="DI48" s="648"/>
      <c r="DJ48" s="648"/>
      <c r="DK48" s="649"/>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96" t="s">
        <v>367</v>
      </c>
      <c r="CE49" s="697"/>
      <c r="CF49" s="697"/>
      <c r="CG49" s="697"/>
      <c r="CH49" s="697"/>
      <c r="CI49" s="697"/>
      <c r="CJ49" s="697"/>
      <c r="CK49" s="697"/>
      <c r="CL49" s="697"/>
      <c r="CM49" s="697"/>
      <c r="CN49" s="697"/>
      <c r="CO49" s="697"/>
      <c r="CP49" s="697"/>
      <c r="CQ49" s="698"/>
      <c r="CR49" s="738">
        <v>29037925</v>
      </c>
      <c r="CS49" s="718"/>
      <c r="CT49" s="718"/>
      <c r="CU49" s="718"/>
      <c r="CV49" s="718"/>
      <c r="CW49" s="718"/>
      <c r="CX49" s="718"/>
      <c r="CY49" s="749"/>
      <c r="CZ49" s="743">
        <v>100</v>
      </c>
      <c r="DA49" s="750"/>
      <c r="DB49" s="750"/>
      <c r="DC49" s="751"/>
      <c r="DD49" s="752">
        <v>17078884</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Cp0ODboOU0gGKlBwf+dT3oWZRhmv/bRA+It3t0gXiWK85TQNa06eSUtkElI1XesmeEbfOXNpQLLmLGL+3+RTfg==" saltValue="UW5wi7HF5CcFOsoO3quTn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5"/>
  <sheetViews>
    <sheetView zoomScaleNormal="10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369</v>
      </c>
      <c r="DK2" s="795"/>
      <c r="DL2" s="795"/>
      <c r="DM2" s="795"/>
      <c r="DN2" s="795"/>
      <c r="DO2" s="796"/>
      <c r="DP2" s="251"/>
      <c r="DQ2" s="794" t="s">
        <v>370</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371</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372</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373</v>
      </c>
      <c r="B5" s="789"/>
      <c r="C5" s="789"/>
      <c r="D5" s="789"/>
      <c r="E5" s="789"/>
      <c r="F5" s="789"/>
      <c r="G5" s="789"/>
      <c r="H5" s="789"/>
      <c r="I5" s="789"/>
      <c r="J5" s="789"/>
      <c r="K5" s="789"/>
      <c r="L5" s="789"/>
      <c r="M5" s="789"/>
      <c r="N5" s="789"/>
      <c r="O5" s="789"/>
      <c r="P5" s="790"/>
      <c r="Q5" s="765" t="s">
        <v>374</v>
      </c>
      <c r="R5" s="766"/>
      <c r="S5" s="766"/>
      <c r="T5" s="766"/>
      <c r="U5" s="767"/>
      <c r="V5" s="765" t="s">
        <v>375</v>
      </c>
      <c r="W5" s="766"/>
      <c r="X5" s="766"/>
      <c r="Y5" s="766"/>
      <c r="Z5" s="767"/>
      <c r="AA5" s="765" t="s">
        <v>376</v>
      </c>
      <c r="AB5" s="766"/>
      <c r="AC5" s="766"/>
      <c r="AD5" s="766"/>
      <c r="AE5" s="766"/>
      <c r="AF5" s="798" t="s">
        <v>377</v>
      </c>
      <c r="AG5" s="766"/>
      <c r="AH5" s="766"/>
      <c r="AI5" s="766"/>
      <c r="AJ5" s="777"/>
      <c r="AK5" s="766" t="s">
        <v>378</v>
      </c>
      <c r="AL5" s="766"/>
      <c r="AM5" s="766"/>
      <c r="AN5" s="766"/>
      <c r="AO5" s="767"/>
      <c r="AP5" s="765" t="s">
        <v>379</v>
      </c>
      <c r="AQ5" s="766"/>
      <c r="AR5" s="766"/>
      <c r="AS5" s="766"/>
      <c r="AT5" s="767"/>
      <c r="AU5" s="765" t="s">
        <v>380</v>
      </c>
      <c r="AV5" s="766"/>
      <c r="AW5" s="766"/>
      <c r="AX5" s="766"/>
      <c r="AY5" s="777"/>
      <c r="AZ5" s="258"/>
      <c r="BA5" s="258"/>
      <c r="BB5" s="258"/>
      <c r="BC5" s="258"/>
      <c r="BD5" s="258"/>
      <c r="BE5" s="259"/>
      <c r="BF5" s="259"/>
      <c r="BG5" s="259"/>
      <c r="BH5" s="259"/>
      <c r="BI5" s="259"/>
      <c r="BJ5" s="259"/>
      <c r="BK5" s="259"/>
      <c r="BL5" s="259"/>
      <c r="BM5" s="259"/>
      <c r="BN5" s="259"/>
      <c r="BO5" s="259"/>
      <c r="BP5" s="259"/>
      <c r="BQ5" s="788" t="s">
        <v>381</v>
      </c>
      <c r="BR5" s="789"/>
      <c r="BS5" s="789"/>
      <c r="BT5" s="789"/>
      <c r="BU5" s="789"/>
      <c r="BV5" s="789"/>
      <c r="BW5" s="789"/>
      <c r="BX5" s="789"/>
      <c r="BY5" s="789"/>
      <c r="BZ5" s="789"/>
      <c r="CA5" s="789"/>
      <c r="CB5" s="789"/>
      <c r="CC5" s="789"/>
      <c r="CD5" s="789"/>
      <c r="CE5" s="789"/>
      <c r="CF5" s="789"/>
      <c r="CG5" s="790"/>
      <c r="CH5" s="765" t="s">
        <v>382</v>
      </c>
      <c r="CI5" s="766"/>
      <c r="CJ5" s="766"/>
      <c r="CK5" s="766"/>
      <c r="CL5" s="767"/>
      <c r="CM5" s="765" t="s">
        <v>383</v>
      </c>
      <c r="CN5" s="766"/>
      <c r="CO5" s="766"/>
      <c r="CP5" s="766"/>
      <c r="CQ5" s="767"/>
      <c r="CR5" s="765" t="s">
        <v>384</v>
      </c>
      <c r="CS5" s="766"/>
      <c r="CT5" s="766"/>
      <c r="CU5" s="766"/>
      <c r="CV5" s="767"/>
      <c r="CW5" s="765" t="s">
        <v>385</v>
      </c>
      <c r="CX5" s="766"/>
      <c r="CY5" s="766"/>
      <c r="CZ5" s="766"/>
      <c r="DA5" s="767"/>
      <c r="DB5" s="765" t="s">
        <v>386</v>
      </c>
      <c r="DC5" s="766"/>
      <c r="DD5" s="766"/>
      <c r="DE5" s="766"/>
      <c r="DF5" s="767"/>
      <c r="DG5" s="771" t="s">
        <v>387</v>
      </c>
      <c r="DH5" s="772"/>
      <c r="DI5" s="772"/>
      <c r="DJ5" s="772"/>
      <c r="DK5" s="773"/>
      <c r="DL5" s="771" t="s">
        <v>388</v>
      </c>
      <c r="DM5" s="772"/>
      <c r="DN5" s="772"/>
      <c r="DO5" s="772"/>
      <c r="DP5" s="773"/>
      <c r="DQ5" s="765" t="s">
        <v>389</v>
      </c>
      <c r="DR5" s="766"/>
      <c r="DS5" s="766"/>
      <c r="DT5" s="766"/>
      <c r="DU5" s="767"/>
      <c r="DV5" s="765" t="s">
        <v>380</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390</v>
      </c>
      <c r="C7" s="780"/>
      <c r="D7" s="780"/>
      <c r="E7" s="780"/>
      <c r="F7" s="780"/>
      <c r="G7" s="780"/>
      <c r="H7" s="780"/>
      <c r="I7" s="780"/>
      <c r="J7" s="780"/>
      <c r="K7" s="780"/>
      <c r="L7" s="780"/>
      <c r="M7" s="780"/>
      <c r="N7" s="780"/>
      <c r="O7" s="780"/>
      <c r="P7" s="781"/>
      <c r="Q7" s="782">
        <v>30015</v>
      </c>
      <c r="R7" s="783"/>
      <c r="S7" s="783"/>
      <c r="T7" s="783"/>
      <c r="U7" s="783"/>
      <c r="V7" s="783">
        <v>29053</v>
      </c>
      <c r="W7" s="783"/>
      <c r="X7" s="783"/>
      <c r="Y7" s="783"/>
      <c r="Z7" s="783"/>
      <c r="AA7" s="783">
        <v>962</v>
      </c>
      <c r="AB7" s="783"/>
      <c r="AC7" s="783"/>
      <c r="AD7" s="783"/>
      <c r="AE7" s="784"/>
      <c r="AF7" s="785">
        <v>840</v>
      </c>
      <c r="AG7" s="786"/>
      <c r="AH7" s="786"/>
      <c r="AI7" s="786"/>
      <c r="AJ7" s="787"/>
      <c r="AK7" s="822">
        <v>576</v>
      </c>
      <c r="AL7" s="823"/>
      <c r="AM7" s="823"/>
      <c r="AN7" s="823"/>
      <c r="AO7" s="823"/>
      <c r="AP7" s="823">
        <v>30309</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c r="BT7" s="827"/>
      <c r="BU7" s="827"/>
      <c r="BV7" s="827"/>
      <c r="BW7" s="827"/>
      <c r="BX7" s="827"/>
      <c r="BY7" s="827"/>
      <c r="BZ7" s="827"/>
      <c r="CA7" s="827"/>
      <c r="CB7" s="827"/>
      <c r="CC7" s="827"/>
      <c r="CD7" s="827"/>
      <c r="CE7" s="827"/>
      <c r="CF7" s="827"/>
      <c r="CG7" s="828"/>
      <c r="CH7" s="819"/>
      <c r="CI7" s="820"/>
      <c r="CJ7" s="820"/>
      <c r="CK7" s="820"/>
      <c r="CL7" s="821"/>
      <c r="CM7" s="819"/>
      <c r="CN7" s="820"/>
      <c r="CO7" s="820"/>
      <c r="CP7" s="820"/>
      <c r="CQ7" s="821"/>
      <c r="CR7" s="819"/>
      <c r="CS7" s="820"/>
      <c r="CT7" s="820"/>
      <c r="CU7" s="820"/>
      <c r="CV7" s="821"/>
      <c r="CW7" s="819"/>
      <c r="CX7" s="820"/>
      <c r="CY7" s="820"/>
      <c r="CZ7" s="820"/>
      <c r="DA7" s="821"/>
      <c r="DB7" s="819"/>
      <c r="DC7" s="820"/>
      <c r="DD7" s="820"/>
      <c r="DE7" s="820"/>
      <c r="DF7" s="821"/>
      <c r="DG7" s="819"/>
      <c r="DH7" s="820"/>
      <c r="DI7" s="820"/>
      <c r="DJ7" s="820"/>
      <c r="DK7" s="821"/>
      <c r="DL7" s="819"/>
      <c r="DM7" s="820"/>
      <c r="DN7" s="820"/>
      <c r="DO7" s="820"/>
      <c r="DP7" s="821"/>
      <c r="DQ7" s="819"/>
      <c r="DR7" s="820"/>
      <c r="DS7" s="820"/>
      <c r="DT7" s="820"/>
      <c r="DU7" s="821"/>
      <c r="DV7" s="800"/>
      <c r="DW7" s="801"/>
      <c r="DX7" s="801"/>
      <c r="DY7" s="801"/>
      <c r="DZ7" s="802"/>
      <c r="EA7" s="256"/>
    </row>
    <row r="8" spans="1:131" s="257" customFormat="1" ht="26.25" customHeight="1" x14ac:dyDescent="0.15">
      <c r="A8" s="263">
        <v>2</v>
      </c>
      <c r="B8" s="803"/>
      <c r="C8" s="804"/>
      <c r="D8" s="804"/>
      <c r="E8" s="804"/>
      <c r="F8" s="804"/>
      <c r="G8" s="804"/>
      <c r="H8" s="804"/>
      <c r="I8" s="804"/>
      <c r="J8" s="804"/>
      <c r="K8" s="804"/>
      <c r="L8" s="804"/>
      <c r="M8" s="804"/>
      <c r="N8" s="804"/>
      <c r="O8" s="804"/>
      <c r="P8" s="805"/>
      <c r="Q8" s="806"/>
      <c r="R8" s="807"/>
      <c r="S8" s="807"/>
      <c r="T8" s="807"/>
      <c r="U8" s="807"/>
      <c r="V8" s="807"/>
      <c r="W8" s="807"/>
      <c r="X8" s="807"/>
      <c r="Y8" s="807"/>
      <c r="Z8" s="807"/>
      <c r="AA8" s="807"/>
      <c r="AB8" s="807"/>
      <c r="AC8" s="807"/>
      <c r="AD8" s="807"/>
      <c r="AE8" s="808"/>
      <c r="AF8" s="809"/>
      <c r="AG8" s="810"/>
      <c r="AH8" s="810"/>
      <c r="AI8" s="810"/>
      <c r="AJ8" s="811"/>
      <c r="AK8" s="812"/>
      <c r="AL8" s="813"/>
      <c r="AM8" s="813"/>
      <c r="AN8" s="813"/>
      <c r="AO8" s="813"/>
      <c r="AP8" s="813"/>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c r="BT8" s="817"/>
      <c r="BU8" s="817"/>
      <c r="BV8" s="817"/>
      <c r="BW8" s="817"/>
      <c r="BX8" s="817"/>
      <c r="BY8" s="817"/>
      <c r="BZ8" s="817"/>
      <c r="CA8" s="817"/>
      <c r="CB8" s="817"/>
      <c r="CC8" s="817"/>
      <c r="CD8" s="817"/>
      <c r="CE8" s="817"/>
      <c r="CF8" s="817"/>
      <c r="CG8" s="818"/>
      <c r="CH8" s="829"/>
      <c r="CI8" s="830"/>
      <c r="CJ8" s="830"/>
      <c r="CK8" s="830"/>
      <c r="CL8" s="831"/>
      <c r="CM8" s="829"/>
      <c r="CN8" s="830"/>
      <c r="CO8" s="830"/>
      <c r="CP8" s="830"/>
      <c r="CQ8" s="831"/>
      <c r="CR8" s="829"/>
      <c r="CS8" s="830"/>
      <c r="CT8" s="830"/>
      <c r="CU8" s="830"/>
      <c r="CV8" s="831"/>
      <c r="CW8" s="829"/>
      <c r="CX8" s="830"/>
      <c r="CY8" s="830"/>
      <c r="CZ8" s="830"/>
      <c r="DA8" s="831"/>
      <c r="DB8" s="829"/>
      <c r="DC8" s="830"/>
      <c r="DD8" s="830"/>
      <c r="DE8" s="830"/>
      <c r="DF8" s="831"/>
      <c r="DG8" s="829"/>
      <c r="DH8" s="830"/>
      <c r="DI8" s="830"/>
      <c r="DJ8" s="830"/>
      <c r="DK8" s="831"/>
      <c r="DL8" s="829"/>
      <c r="DM8" s="830"/>
      <c r="DN8" s="830"/>
      <c r="DO8" s="830"/>
      <c r="DP8" s="831"/>
      <c r="DQ8" s="829"/>
      <c r="DR8" s="830"/>
      <c r="DS8" s="830"/>
      <c r="DT8" s="830"/>
      <c r="DU8" s="831"/>
      <c r="DV8" s="832"/>
      <c r="DW8" s="833"/>
      <c r="DX8" s="833"/>
      <c r="DY8" s="833"/>
      <c r="DZ8" s="834"/>
      <c r="EA8" s="256"/>
    </row>
    <row r="9" spans="1:131" s="257" customFormat="1" ht="26.25" customHeight="1" x14ac:dyDescent="0.15">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c r="BT9" s="817"/>
      <c r="BU9" s="817"/>
      <c r="BV9" s="817"/>
      <c r="BW9" s="817"/>
      <c r="BX9" s="817"/>
      <c r="BY9" s="817"/>
      <c r="BZ9" s="817"/>
      <c r="CA9" s="817"/>
      <c r="CB9" s="817"/>
      <c r="CC9" s="817"/>
      <c r="CD9" s="817"/>
      <c r="CE9" s="817"/>
      <c r="CF9" s="817"/>
      <c r="CG9" s="818"/>
      <c r="CH9" s="829"/>
      <c r="CI9" s="830"/>
      <c r="CJ9" s="830"/>
      <c r="CK9" s="830"/>
      <c r="CL9" s="831"/>
      <c r="CM9" s="829"/>
      <c r="CN9" s="830"/>
      <c r="CO9" s="830"/>
      <c r="CP9" s="830"/>
      <c r="CQ9" s="831"/>
      <c r="CR9" s="829"/>
      <c r="CS9" s="830"/>
      <c r="CT9" s="830"/>
      <c r="CU9" s="830"/>
      <c r="CV9" s="831"/>
      <c r="CW9" s="829"/>
      <c r="CX9" s="830"/>
      <c r="CY9" s="830"/>
      <c r="CZ9" s="830"/>
      <c r="DA9" s="831"/>
      <c r="DB9" s="829"/>
      <c r="DC9" s="830"/>
      <c r="DD9" s="830"/>
      <c r="DE9" s="830"/>
      <c r="DF9" s="831"/>
      <c r="DG9" s="829"/>
      <c r="DH9" s="830"/>
      <c r="DI9" s="830"/>
      <c r="DJ9" s="830"/>
      <c r="DK9" s="831"/>
      <c r="DL9" s="829"/>
      <c r="DM9" s="830"/>
      <c r="DN9" s="830"/>
      <c r="DO9" s="830"/>
      <c r="DP9" s="831"/>
      <c r="DQ9" s="829"/>
      <c r="DR9" s="830"/>
      <c r="DS9" s="830"/>
      <c r="DT9" s="830"/>
      <c r="DU9" s="831"/>
      <c r="DV9" s="832"/>
      <c r="DW9" s="833"/>
      <c r="DX9" s="833"/>
      <c r="DY9" s="833"/>
      <c r="DZ9" s="834"/>
      <c r="EA9" s="256"/>
    </row>
    <row r="10" spans="1:131" s="257" customFormat="1" ht="26.25" customHeight="1" x14ac:dyDescent="0.15">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391</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392</v>
      </c>
      <c r="B23" s="838" t="s">
        <v>393</v>
      </c>
      <c r="C23" s="839"/>
      <c r="D23" s="839"/>
      <c r="E23" s="839"/>
      <c r="F23" s="839"/>
      <c r="G23" s="839"/>
      <c r="H23" s="839"/>
      <c r="I23" s="839"/>
      <c r="J23" s="839"/>
      <c r="K23" s="839"/>
      <c r="L23" s="839"/>
      <c r="M23" s="839"/>
      <c r="N23" s="839"/>
      <c r="O23" s="839"/>
      <c r="P23" s="840"/>
      <c r="Q23" s="841">
        <v>30000</v>
      </c>
      <c r="R23" s="842"/>
      <c r="S23" s="842"/>
      <c r="T23" s="842"/>
      <c r="U23" s="842"/>
      <c r="V23" s="842">
        <v>29038</v>
      </c>
      <c r="W23" s="842"/>
      <c r="X23" s="842"/>
      <c r="Y23" s="842"/>
      <c r="Z23" s="842"/>
      <c r="AA23" s="842">
        <v>962</v>
      </c>
      <c r="AB23" s="842"/>
      <c r="AC23" s="842"/>
      <c r="AD23" s="842"/>
      <c r="AE23" s="843"/>
      <c r="AF23" s="844">
        <v>840</v>
      </c>
      <c r="AG23" s="842"/>
      <c r="AH23" s="842"/>
      <c r="AI23" s="842"/>
      <c r="AJ23" s="845"/>
      <c r="AK23" s="846"/>
      <c r="AL23" s="847"/>
      <c r="AM23" s="847"/>
      <c r="AN23" s="847"/>
      <c r="AO23" s="847"/>
      <c r="AP23" s="842">
        <v>30309</v>
      </c>
      <c r="AQ23" s="842"/>
      <c r="AR23" s="842"/>
      <c r="AS23" s="842"/>
      <c r="AT23" s="842"/>
      <c r="AU23" s="848"/>
      <c r="AV23" s="848"/>
      <c r="AW23" s="848"/>
      <c r="AX23" s="848"/>
      <c r="AY23" s="849"/>
      <c r="AZ23" s="857" t="s">
        <v>394</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6" t="s">
        <v>395</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396</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373</v>
      </c>
      <c r="B26" s="789"/>
      <c r="C26" s="789"/>
      <c r="D26" s="789"/>
      <c r="E26" s="789"/>
      <c r="F26" s="789"/>
      <c r="G26" s="789"/>
      <c r="H26" s="789"/>
      <c r="I26" s="789"/>
      <c r="J26" s="789"/>
      <c r="K26" s="789"/>
      <c r="L26" s="789"/>
      <c r="M26" s="789"/>
      <c r="N26" s="789"/>
      <c r="O26" s="789"/>
      <c r="P26" s="790"/>
      <c r="Q26" s="765" t="s">
        <v>397</v>
      </c>
      <c r="R26" s="766"/>
      <c r="S26" s="766"/>
      <c r="T26" s="766"/>
      <c r="U26" s="767"/>
      <c r="V26" s="765" t="s">
        <v>398</v>
      </c>
      <c r="W26" s="766"/>
      <c r="X26" s="766"/>
      <c r="Y26" s="766"/>
      <c r="Z26" s="767"/>
      <c r="AA26" s="765" t="s">
        <v>399</v>
      </c>
      <c r="AB26" s="766"/>
      <c r="AC26" s="766"/>
      <c r="AD26" s="766"/>
      <c r="AE26" s="766"/>
      <c r="AF26" s="860" t="s">
        <v>400</v>
      </c>
      <c r="AG26" s="861"/>
      <c r="AH26" s="861"/>
      <c r="AI26" s="861"/>
      <c r="AJ26" s="862"/>
      <c r="AK26" s="766" t="s">
        <v>401</v>
      </c>
      <c r="AL26" s="766"/>
      <c r="AM26" s="766"/>
      <c r="AN26" s="766"/>
      <c r="AO26" s="767"/>
      <c r="AP26" s="765" t="s">
        <v>402</v>
      </c>
      <c r="AQ26" s="766"/>
      <c r="AR26" s="766"/>
      <c r="AS26" s="766"/>
      <c r="AT26" s="767"/>
      <c r="AU26" s="765" t="s">
        <v>403</v>
      </c>
      <c r="AV26" s="766"/>
      <c r="AW26" s="766"/>
      <c r="AX26" s="766"/>
      <c r="AY26" s="767"/>
      <c r="AZ26" s="765" t="s">
        <v>404</v>
      </c>
      <c r="BA26" s="766"/>
      <c r="BB26" s="766"/>
      <c r="BC26" s="766"/>
      <c r="BD26" s="767"/>
      <c r="BE26" s="765" t="s">
        <v>380</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405</v>
      </c>
      <c r="C28" s="780"/>
      <c r="D28" s="780"/>
      <c r="E28" s="780"/>
      <c r="F28" s="780"/>
      <c r="G28" s="780"/>
      <c r="H28" s="780"/>
      <c r="I28" s="780"/>
      <c r="J28" s="780"/>
      <c r="K28" s="780"/>
      <c r="L28" s="780"/>
      <c r="M28" s="780"/>
      <c r="N28" s="780"/>
      <c r="O28" s="780"/>
      <c r="P28" s="781"/>
      <c r="Q28" s="870">
        <v>4458</v>
      </c>
      <c r="R28" s="871"/>
      <c r="S28" s="871"/>
      <c r="T28" s="871"/>
      <c r="U28" s="871"/>
      <c r="V28" s="871">
        <v>4433</v>
      </c>
      <c r="W28" s="871"/>
      <c r="X28" s="871"/>
      <c r="Y28" s="871"/>
      <c r="Z28" s="871"/>
      <c r="AA28" s="871">
        <v>25</v>
      </c>
      <c r="AB28" s="871"/>
      <c r="AC28" s="871"/>
      <c r="AD28" s="871"/>
      <c r="AE28" s="872"/>
      <c r="AF28" s="873">
        <v>25</v>
      </c>
      <c r="AG28" s="871"/>
      <c r="AH28" s="871"/>
      <c r="AI28" s="871"/>
      <c r="AJ28" s="874"/>
      <c r="AK28" s="875">
        <v>348</v>
      </c>
      <c r="AL28" s="866"/>
      <c r="AM28" s="866"/>
      <c r="AN28" s="866"/>
      <c r="AO28" s="866"/>
      <c r="AP28" s="866">
        <v>0</v>
      </c>
      <c r="AQ28" s="866"/>
      <c r="AR28" s="866"/>
      <c r="AS28" s="866"/>
      <c r="AT28" s="866"/>
      <c r="AU28" s="866">
        <v>0</v>
      </c>
      <c r="AV28" s="866"/>
      <c r="AW28" s="866"/>
      <c r="AX28" s="866"/>
      <c r="AY28" s="866"/>
      <c r="AZ28" s="867" t="s">
        <v>596</v>
      </c>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406</v>
      </c>
      <c r="C29" s="804"/>
      <c r="D29" s="804"/>
      <c r="E29" s="804"/>
      <c r="F29" s="804"/>
      <c r="G29" s="804"/>
      <c r="H29" s="804"/>
      <c r="I29" s="804"/>
      <c r="J29" s="804"/>
      <c r="K29" s="804"/>
      <c r="L29" s="804"/>
      <c r="M29" s="804"/>
      <c r="N29" s="804"/>
      <c r="O29" s="804"/>
      <c r="P29" s="805"/>
      <c r="Q29" s="806">
        <v>194</v>
      </c>
      <c r="R29" s="807"/>
      <c r="S29" s="807"/>
      <c r="T29" s="807"/>
      <c r="U29" s="807"/>
      <c r="V29" s="807">
        <v>193</v>
      </c>
      <c r="W29" s="807"/>
      <c r="X29" s="807"/>
      <c r="Y29" s="807"/>
      <c r="Z29" s="807"/>
      <c r="AA29" s="807">
        <v>1</v>
      </c>
      <c r="AB29" s="807"/>
      <c r="AC29" s="807"/>
      <c r="AD29" s="807"/>
      <c r="AE29" s="808"/>
      <c r="AF29" s="809">
        <v>1</v>
      </c>
      <c r="AG29" s="810"/>
      <c r="AH29" s="810"/>
      <c r="AI29" s="810"/>
      <c r="AJ29" s="811"/>
      <c r="AK29" s="878">
        <v>84</v>
      </c>
      <c r="AL29" s="879"/>
      <c r="AM29" s="879"/>
      <c r="AN29" s="879"/>
      <c r="AO29" s="879"/>
      <c r="AP29" s="879">
        <v>82</v>
      </c>
      <c r="AQ29" s="879"/>
      <c r="AR29" s="879"/>
      <c r="AS29" s="879"/>
      <c r="AT29" s="879"/>
      <c r="AU29" s="879">
        <v>57</v>
      </c>
      <c r="AV29" s="879"/>
      <c r="AW29" s="879"/>
      <c r="AX29" s="879"/>
      <c r="AY29" s="879"/>
      <c r="AZ29" s="880" t="s">
        <v>597</v>
      </c>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407</v>
      </c>
      <c r="C30" s="804"/>
      <c r="D30" s="804"/>
      <c r="E30" s="804"/>
      <c r="F30" s="804"/>
      <c r="G30" s="804"/>
      <c r="H30" s="804"/>
      <c r="I30" s="804"/>
      <c r="J30" s="804"/>
      <c r="K30" s="804"/>
      <c r="L30" s="804"/>
      <c r="M30" s="804"/>
      <c r="N30" s="804"/>
      <c r="O30" s="804"/>
      <c r="P30" s="805"/>
      <c r="Q30" s="806">
        <v>590</v>
      </c>
      <c r="R30" s="807"/>
      <c r="S30" s="807"/>
      <c r="T30" s="807"/>
      <c r="U30" s="807"/>
      <c r="V30" s="807">
        <v>579</v>
      </c>
      <c r="W30" s="807"/>
      <c r="X30" s="807"/>
      <c r="Y30" s="807"/>
      <c r="Z30" s="807"/>
      <c r="AA30" s="807">
        <v>11</v>
      </c>
      <c r="AB30" s="807"/>
      <c r="AC30" s="807"/>
      <c r="AD30" s="807"/>
      <c r="AE30" s="808"/>
      <c r="AF30" s="809">
        <v>11</v>
      </c>
      <c r="AG30" s="810"/>
      <c r="AH30" s="810"/>
      <c r="AI30" s="810"/>
      <c r="AJ30" s="811"/>
      <c r="AK30" s="878">
        <v>144</v>
      </c>
      <c r="AL30" s="879"/>
      <c r="AM30" s="879"/>
      <c r="AN30" s="879"/>
      <c r="AO30" s="879"/>
      <c r="AP30" s="879">
        <v>0</v>
      </c>
      <c r="AQ30" s="879"/>
      <c r="AR30" s="879"/>
      <c r="AS30" s="879"/>
      <c r="AT30" s="879"/>
      <c r="AU30" s="879">
        <v>0</v>
      </c>
      <c r="AV30" s="879"/>
      <c r="AW30" s="879"/>
      <c r="AX30" s="879"/>
      <c r="AY30" s="879"/>
      <c r="AZ30" s="880" t="s">
        <v>598</v>
      </c>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408</v>
      </c>
      <c r="C31" s="804"/>
      <c r="D31" s="804"/>
      <c r="E31" s="804"/>
      <c r="F31" s="804"/>
      <c r="G31" s="804"/>
      <c r="H31" s="804"/>
      <c r="I31" s="804"/>
      <c r="J31" s="804"/>
      <c r="K31" s="804"/>
      <c r="L31" s="804"/>
      <c r="M31" s="804"/>
      <c r="N31" s="804"/>
      <c r="O31" s="804"/>
      <c r="P31" s="805"/>
      <c r="Q31" s="806">
        <v>4906</v>
      </c>
      <c r="R31" s="807"/>
      <c r="S31" s="807"/>
      <c r="T31" s="807"/>
      <c r="U31" s="807"/>
      <c r="V31" s="807">
        <v>4825</v>
      </c>
      <c r="W31" s="807"/>
      <c r="X31" s="807"/>
      <c r="Y31" s="807"/>
      <c r="Z31" s="807"/>
      <c r="AA31" s="807">
        <v>81</v>
      </c>
      <c r="AB31" s="807"/>
      <c r="AC31" s="807"/>
      <c r="AD31" s="807"/>
      <c r="AE31" s="808"/>
      <c r="AF31" s="809">
        <v>81</v>
      </c>
      <c r="AG31" s="810"/>
      <c r="AH31" s="810"/>
      <c r="AI31" s="810"/>
      <c r="AJ31" s="811"/>
      <c r="AK31" s="878">
        <v>746</v>
      </c>
      <c r="AL31" s="879"/>
      <c r="AM31" s="879"/>
      <c r="AN31" s="879"/>
      <c r="AO31" s="879"/>
      <c r="AP31" s="879">
        <v>0</v>
      </c>
      <c r="AQ31" s="879"/>
      <c r="AR31" s="879"/>
      <c r="AS31" s="879"/>
      <c r="AT31" s="879"/>
      <c r="AU31" s="879">
        <v>0</v>
      </c>
      <c r="AV31" s="879"/>
      <c r="AW31" s="879"/>
      <c r="AX31" s="879"/>
      <c r="AY31" s="879"/>
      <c r="AZ31" s="880" t="s">
        <v>595</v>
      </c>
      <c r="BA31" s="880"/>
      <c r="BB31" s="880"/>
      <c r="BC31" s="880"/>
      <c r="BD31" s="880"/>
      <c r="BE31" s="876"/>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t="s">
        <v>409</v>
      </c>
      <c r="C32" s="804"/>
      <c r="D32" s="804"/>
      <c r="E32" s="804"/>
      <c r="F32" s="804"/>
      <c r="G32" s="804"/>
      <c r="H32" s="804"/>
      <c r="I32" s="804"/>
      <c r="J32" s="804"/>
      <c r="K32" s="804"/>
      <c r="L32" s="804"/>
      <c r="M32" s="804"/>
      <c r="N32" s="804"/>
      <c r="O32" s="804"/>
      <c r="P32" s="805"/>
      <c r="Q32" s="806">
        <v>66</v>
      </c>
      <c r="R32" s="807"/>
      <c r="S32" s="807"/>
      <c r="T32" s="807"/>
      <c r="U32" s="807"/>
      <c r="V32" s="807">
        <v>66</v>
      </c>
      <c r="W32" s="807"/>
      <c r="X32" s="807"/>
      <c r="Y32" s="807"/>
      <c r="Z32" s="807"/>
      <c r="AA32" s="807">
        <v>0</v>
      </c>
      <c r="AB32" s="807"/>
      <c r="AC32" s="807"/>
      <c r="AD32" s="807"/>
      <c r="AE32" s="808"/>
      <c r="AF32" s="809">
        <v>0</v>
      </c>
      <c r="AG32" s="810"/>
      <c r="AH32" s="810"/>
      <c r="AI32" s="810"/>
      <c r="AJ32" s="811"/>
      <c r="AK32" s="878">
        <v>12</v>
      </c>
      <c r="AL32" s="879"/>
      <c r="AM32" s="879"/>
      <c r="AN32" s="879"/>
      <c r="AO32" s="879"/>
      <c r="AP32" s="879">
        <v>0</v>
      </c>
      <c r="AQ32" s="879"/>
      <c r="AR32" s="879"/>
      <c r="AS32" s="879"/>
      <c r="AT32" s="879"/>
      <c r="AU32" s="879">
        <v>0</v>
      </c>
      <c r="AV32" s="879"/>
      <c r="AW32" s="879"/>
      <c r="AX32" s="879"/>
      <c r="AY32" s="879"/>
      <c r="AZ32" s="880" t="s">
        <v>596</v>
      </c>
      <c r="BA32" s="880"/>
      <c r="BB32" s="880"/>
      <c r="BC32" s="880"/>
      <c r="BD32" s="880"/>
      <c r="BE32" s="876"/>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t="s">
        <v>410</v>
      </c>
      <c r="C33" s="804"/>
      <c r="D33" s="804"/>
      <c r="E33" s="804"/>
      <c r="F33" s="804"/>
      <c r="G33" s="804"/>
      <c r="H33" s="804"/>
      <c r="I33" s="804"/>
      <c r="J33" s="804"/>
      <c r="K33" s="804"/>
      <c r="L33" s="804"/>
      <c r="M33" s="804"/>
      <c r="N33" s="804"/>
      <c r="O33" s="804"/>
      <c r="P33" s="805"/>
      <c r="Q33" s="806">
        <v>1740</v>
      </c>
      <c r="R33" s="807"/>
      <c r="S33" s="807"/>
      <c r="T33" s="807"/>
      <c r="U33" s="807"/>
      <c r="V33" s="807">
        <v>1735</v>
      </c>
      <c r="W33" s="807"/>
      <c r="X33" s="807"/>
      <c r="Y33" s="807"/>
      <c r="Z33" s="807"/>
      <c r="AA33" s="807">
        <v>5</v>
      </c>
      <c r="AB33" s="807"/>
      <c r="AC33" s="807"/>
      <c r="AD33" s="807"/>
      <c r="AE33" s="808"/>
      <c r="AF33" s="809" t="s">
        <v>411</v>
      </c>
      <c r="AG33" s="810"/>
      <c r="AH33" s="810"/>
      <c r="AI33" s="810"/>
      <c r="AJ33" s="811"/>
      <c r="AK33" s="878">
        <v>1362</v>
      </c>
      <c r="AL33" s="879"/>
      <c r="AM33" s="879"/>
      <c r="AN33" s="879"/>
      <c r="AO33" s="879"/>
      <c r="AP33" s="879">
        <v>15785</v>
      </c>
      <c r="AQ33" s="879"/>
      <c r="AR33" s="879"/>
      <c r="AS33" s="879"/>
      <c r="AT33" s="879"/>
      <c r="AU33" s="879">
        <v>13938</v>
      </c>
      <c r="AV33" s="879"/>
      <c r="AW33" s="879"/>
      <c r="AX33" s="879"/>
      <c r="AY33" s="879"/>
      <c r="AZ33" s="880" t="s">
        <v>597</v>
      </c>
      <c r="BA33" s="880"/>
      <c r="BB33" s="880"/>
      <c r="BC33" s="880"/>
      <c r="BD33" s="880"/>
      <c r="BE33" s="876" t="s">
        <v>412</v>
      </c>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t="s">
        <v>413</v>
      </c>
      <c r="C34" s="804"/>
      <c r="D34" s="804"/>
      <c r="E34" s="804"/>
      <c r="F34" s="804"/>
      <c r="G34" s="804"/>
      <c r="H34" s="804"/>
      <c r="I34" s="804"/>
      <c r="J34" s="804"/>
      <c r="K34" s="804"/>
      <c r="L34" s="804"/>
      <c r="M34" s="804"/>
      <c r="N34" s="804"/>
      <c r="O34" s="804"/>
      <c r="P34" s="805"/>
      <c r="Q34" s="806">
        <v>4580</v>
      </c>
      <c r="R34" s="807"/>
      <c r="S34" s="807"/>
      <c r="T34" s="807"/>
      <c r="U34" s="807"/>
      <c r="V34" s="807">
        <v>4086</v>
      </c>
      <c r="W34" s="807"/>
      <c r="X34" s="807"/>
      <c r="Y34" s="807"/>
      <c r="Z34" s="807"/>
      <c r="AA34" s="807">
        <v>494</v>
      </c>
      <c r="AB34" s="807"/>
      <c r="AC34" s="807"/>
      <c r="AD34" s="807"/>
      <c r="AE34" s="808"/>
      <c r="AF34" s="809">
        <v>388</v>
      </c>
      <c r="AG34" s="810"/>
      <c r="AH34" s="810"/>
      <c r="AI34" s="810"/>
      <c r="AJ34" s="811"/>
      <c r="AK34" s="878">
        <v>572</v>
      </c>
      <c r="AL34" s="879"/>
      <c r="AM34" s="879"/>
      <c r="AN34" s="879"/>
      <c r="AO34" s="879"/>
      <c r="AP34" s="879">
        <v>2192</v>
      </c>
      <c r="AQ34" s="879"/>
      <c r="AR34" s="879"/>
      <c r="AS34" s="879"/>
      <c r="AT34" s="879"/>
      <c r="AU34" s="879">
        <v>1348</v>
      </c>
      <c r="AV34" s="879"/>
      <c r="AW34" s="879"/>
      <c r="AX34" s="879"/>
      <c r="AY34" s="879"/>
      <c r="AZ34" s="880" t="s">
        <v>595</v>
      </c>
      <c r="BA34" s="880"/>
      <c r="BB34" s="880"/>
      <c r="BC34" s="880"/>
      <c r="BD34" s="880"/>
      <c r="BE34" s="876" t="s">
        <v>414</v>
      </c>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t="s">
        <v>415</v>
      </c>
      <c r="C35" s="804"/>
      <c r="D35" s="804"/>
      <c r="E35" s="804"/>
      <c r="F35" s="804"/>
      <c r="G35" s="804"/>
      <c r="H35" s="804"/>
      <c r="I35" s="804"/>
      <c r="J35" s="804"/>
      <c r="K35" s="804"/>
      <c r="L35" s="804"/>
      <c r="M35" s="804"/>
      <c r="N35" s="804"/>
      <c r="O35" s="804"/>
      <c r="P35" s="805"/>
      <c r="Q35" s="806">
        <v>1158</v>
      </c>
      <c r="R35" s="807"/>
      <c r="S35" s="807"/>
      <c r="T35" s="807"/>
      <c r="U35" s="807"/>
      <c r="V35" s="807">
        <v>1257</v>
      </c>
      <c r="W35" s="807"/>
      <c r="X35" s="807"/>
      <c r="Y35" s="807"/>
      <c r="Z35" s="807"/>
      <c r="AA35" s="807">
        <v>-99</v>
      </c>
      <c r="AB35" s="807"/>
      <c r="AC35" s="807"/>
      <c r="AD35" s="807"/>
      <c r="AE35" s="808"/>
      <c r="AF35" s="809">
        <v>818</v>
      </c>
      <c r="AG35" s="810"/>
      <c r="AH35" s="810"/>
      <c r="AI35" s="810"/>
      <c r="AJ35" s="811"/>
      <c r="AK35" s="878">
        <v>477</v>
      </c>
      <c r="AL35" s="879"/>
      <c r="AM35" s="879"/>
      <c r="AN35" s="879"/>
      <c r="AO35" s="879"/>
      <c r="AP35" s="879">
        <v>7195</v>
      </c>
      <c r="AQ35" s="879"/>
      <c r="AR35" s="879"/>
      <c r="AS35" s="879"/>
      <c r="AT35" s="879"/>
      <c r="AU35" s="879">
        <v>2101</v>
      </c>
      <c r="AV35" s="879"/>
      <c r="AW35" s="879"/>
      <c r="AX35" s="879"/>
      <c r="AY35" s="879"/>
      <c r="AZ35" s="880" t="s">
        <v>596</v>
      </c>
      <c r="BA35" s="880"/>
      <c r="BB35" s="880"/>
      <c r="BC35" s="880"/>
      <c r="BD35" s="880"/>
      <c r="BE35" s="876" t="s">
        <v>414</v>
      </c>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416</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392</v>
      </c>
      <c r="B63" s="838" t="s">
        <v>417</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1323</v>
      </c>
      <c r="AG63" s="890"/>
      <c r="AH63" s="890"/>
      <c r="AI63" s="890"/>
      <c r="AJ63" s="891"/>
      <c r="AK63" s="892"/>
      <c r="AL63" s="887"/>
      <c r="AM63" s="887"/>
      <c r="AN63" s="887"/>
      <c r="AO63" s="887"/>
      <c r="AP63" s="890">
        <v>25254</v>
      </c>
      <c r="AQ63" s="890"/>
      <c r="AR63" s="890"/>
      <c r="AS63" s="890"/>
      <c r="AT63" s="890"/>
      <c r="AU63" s="890">
        <v>17444</v>
      </c>
      <c r="AV63" s="890"/>
      <c r="AW63" s="890"/>
      <c r="AX63" s="890"/>
      <c r="AY63" s="890"/>
      <c r="AZ63" s="894"/>
      <c r="BA63" s="894"/>
      <c r="BB63" s="894"/>
      <c r="BC63" s="894"/>
      <c r="BD63" s="894"/>
      <c r="BE63" s="895"/>
      <c r="BF63" s="895"/>
      <c r="BG63" s="895"/>
      <c r="BH63" s="895"/>
      <c r="BI63" s="896"/>
      <c r="BJ63" s="897" t="s">
        <v>418</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419</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420</v>
      </c>
      <c r="B66" s="789"/>
      <c r="C66" s="789"/>
      <c r="D66" s="789"/>
      <c r="E66" s="789"/>
      <c r="F66" s="789"/>
      <c r="G66" s="789"/>
      <c r="H66" s="789"/>
      <c r="I66" s="789"/>
      <c r="J66" s="789"/>
      <c r="K66" s="789"/>
      <c r="L66" s="789"/>
      <c r="M66" s="789"/>
      <c r="N66" s="789"/>
      <c r="O66" s="789"/>
      <c r="P66" s="790"/>
      <c r="Q66" s="765" t="s">
        <v>421</v>
      </c>
      <c r="R66" s="766"/>
      <c r="S66" s="766"/>
      <c r="T66" s="766"/>
      <c r="U66" s="767"/>
      <c r="V66" s="765" t="s">
        <v>422</v>
      </c>
      <c r="W66" s="766"/>
      <c r="X66" s="766"/>
      <c r="Y66" s="766"/>
      <c r="Z66" s="767"/>
      <c r="AA66" s="765" t="s">
        <v>423</v>
      </c>
      <c r="AB66" s="766"/>
      <c r="AC66" s="766"/>
      <c r="AD66" s="766"/>
      <c r="AE66" s="767"/>
      <c r="AF66" s="900" t="s">
        <v>424</v>
      </c>
      <c r="AG66" s="861"/>
      <c r="AH66" s="861"/>
      <c r="AI66" s="861"/>
      <c r="AJ66" s="901"/>
      <c r="AK66" s="765" t="s">
        <v>425</v>
      </c>
      <c r="AL66" s="789"/>
      <c r="AM66" s="789"/>
      <c r="AN66" s="789"/>
      <c r="AO66" s="790"/>
      <c r="AP66" s="765" t="s">
        <v>426</v>
      </c>
      <c r="AQ66" s="766"/>
      <c r="AR66" s="766"/>
      <c r="AS66" s="766"/>
      <c r="AT66" s="767"/>
      <c r="AU66" s="765" t="s">
        <v>427</v>
      </c>
      <c r="AV66" s="766"/>
      <c r="AW66" s="766"/>
      <c r="AX66" s="766"/>
      <c r="AY66" s="767"/>
      <c r="AZ66" s="765" t="s">
        <v>380</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15">
      <c r="A68" s="260">
        <v>1</v>
      </c>
      <c r="B68" s="917" t="s">
        <v>599</v>
      </c>
      <c r="C68" s="918"/>
      <c r="D68" s="918"/>
      <c r="E68" s="918"/>
      <c r="F68" s="918"/>
      <c r="G68" s="918"/>
      <c r="H68" s="918"/>
      <c r="I68" s="918"/>
      <c r="J68" s="918"/>
      <c r="K68" s="918"/>
      <c r="L68" s="918"/>
      <c r="M68" s="918"/>
      <c r="N68" s="918"/>
      <c r="O68" s="918"/>
      <c r="P68" s="919"/>
      <c r="Q68" s="920">
        <v>1356</v>
      </c>
      <c r="R68" s="914"/>
      <c r="S68" s="914"/>
      <c r="T68" s="914"/>
      <c r="U68" s="914"/>
      <c r="V68" s="914">
        <v>1318</v>
      </c>
      <c r="W68" s="914"/>
      <c r="X68" s="914"/>
      <c r="Y68" s="914"/>
      <c r="Z68" s="914"/>
      <c r="AA68" s="914">
        <v>38</v>
      </c>
      <c r="AB68" s="914"/>
      <c r="AC68" s="914"/>
      <c r="AD68" s="914"/>
      <c r="AE68" s="914"/>
      <c r="AF68" s="914">
        <v>38</v>
      </c>
      <c r="AG68" s="914"/>
      <c r="AH68" s="914"/>
      <c r="AI68" s="914"/>
      <c r="AJ68" s="914"/>
      <c r="AK68" s="914" t="s">
        <v>611</v>
      </c>
      <c r="AL68" s="914"/>
      <c r="AM68" s="914"/>
      <c r="AN68" s="914"/>
      <c r="AO68" s="914"/>
      <c r="AP68" s="914">
        <v>2981</v>
      </c>
      <c r="AQ68" s="914"/>
      <c r="AR68" s="914"/>
      <c r="AS68" s="914"/>
      <c r="AT68" s="914"/>
      <c r="AU68" s="914">
        <v>1302</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15">
      <c r="A69" s="263">
        <v>2</v>
      </c>
      <c r="B69" s="921" t="s">
        <v>600</v>
      </c>
      <c r="C69" s="922"/>
      <c r="D69" s="922"/>
      <c r="E69" s="922"/>
      <c r="F69" s="922"/>
      <c r="G69" s="922"/>
      <c r="H69" s="922"/>
      <c r="I69" s="922"/>
      <c r="J69" s="922"/>
      <c r="K69" s="922"/>
      <c r="L69" s="922"/>
      <c r="M69" s="922"/>
      <c r="N69" s="922"/>
      <c r="O69" s="922"/>
      <c r="P69" s="923"/>
      <c r="Q69" s="924">
        <v>3031</v>
      </c>
      <c r="R69" s="879"/>
      <c r="S69" s="879"/>
      <c r="T69" s="879"/>
      <c r="U69" s="879"/>
      <c r="V69" s="879">
        <v>2933</v>
      </c>
      <c r="W69" s="879"/>
      <c r="X69" s="879"/>
      <c r="Y69" s="879"/>
      <c r="Z69" s="879"/>
      <c r="AA69" s="879">
        <v>98</v>
      </c>
      <c r="AB69" s="879"/>
      <c r="AC69" s="879"/>
      <c r="AD69" s="879"/>
      <c r="AE69" s="879"/>
      <c r="AF69" s="879">
        <v>98</v>
      </c>
      <c r="AG69" s="879"/>
      <c r="AH69" s="879"/>
      <c r="AI69" s="879"/>
      <c r="AJ69" s="879"/>
      <c r="AK69" s="879" t="s">
        <v>612</v>
      </c>
      <c r="AL69" s="879"/>
      <c r="AM69" s="879"/>
      <c r="AN69" s="879"/>
      <c r="AO69" s="879"/>
      <c r="AP69" s="879" t="s">
        <v>611</v>
      </c>
      <c r="AQ69" s="879"/>
      <c r="AR69" s="879"/>
      <c r="AS69" s="879"/>
      <c r="AT69" s="879"/>
      <c r="AU69" s="879" t="s">
        <v>616</v>
      </c>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15">
      <c r="A70" s="263">
        <v>3</v>
      </c>
      <c r="B70" s="921" t="s">
        <v>601</v>
      </c>
      <c r="C70" s="922"/>
      <c r="D70" s="922"/>
      <c r="E70" s="922"/>
      <c r="F70" s="922"/>
      <c r="G70" s="922"/>
      <c r="H70" s="922"/>
      <c r="I70" s="922"/>
      <c r="J70" s="922"/>
      <c r="K70" s="922"/>
      <c r="L70" s="922"/>
      <c r="M70" s="922"/>
      <c r="N70" s="922"/>
      <c r="O70" s="922"/>
      <c r="P70" s="923"/>
      <c r="Q70" s="924">
        <v>11860</v>
      </c>
      <c r="R70" s="879"/>
      <c r="S70" s="879"/>
      <c r="T70" s="879"/>
      <c r="U70" s="879"/>
      <c r="V70" s="879">
        <v>9384</v>
      </c>
      <c r="W70" s="879"/>
      <c r="X70" s="879"/>
      <c r="Y70" s="879"/>
      <c r="Z70" s="879"/>
      <c r="AA70" s="879">
        <v>2475</v>
      </c>
      <c r="AB70" s="879"/>
      <c r="AC70" s="879"/>
      <c r="AD70" s="879"/>
      <c r="AE70" s="879"/>
      <c r="AF70" s="879">
        <v>2475</v>
      </c>
      <c r="AG70" s="879"/>
      <c r="AH70" s="879"/>
      <c r="AI70" s="879"/>
      <c r="AJ70" s="879"/>
      <c r="AK70" s="879" t="s">
        <v>613</v>
      </c>
      <c r="AL70" s="879"/>
      <c r="AM70" s="879"/>
      <c r="AN70" s="879"/>
      <c r="AO70" s="879"/>
      <c r="AP70" s="879" t="s">
        <v>615</v>
      </c>
      <c r="AQ70" s="879"/>
      <c r="AR70" s="879"/>
      <c r="AS70" s="879"/>
      <c r="AT70" s="879"/>
      <c r="AU70" s="879" t="s">
        <v>611</v>
      </c>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15">
      <c r="A71" s="263">
        <v>4</v>
      </c>
      <c r="B71" s="921" t="s">
        <v>602</v>
      </c>
      <c r="C71" s="922"/>
      <c r="D71" s="922"/>
      <c r="E71" s="922"/>
      <c r="F71" s="922"/>
      <c r="G71" s="922"/>
      <c r="H71" s="922"/>
      <c r="I71" s="922"/>
      <c r="J71" s="922"/>
      <c r="K71" s="922"/>
      <c r="L71" s="922"/>
      <c r="M71" s="922"/>
      <c r="N71" s="922"/>
      <c r="O71" s="922"/>
      <c r="P71" s="923"/>
      <c r="Q71" s="924">
        <v>43</v>
      </c>
      <c r="R71" s="879"/>
      <c r="S71" s="879"/>
      <c r="T71" s="879"/>
      <c r="U71" s="879"/>
      <c r="V71" s="879">
        <v>42</v>
      </c>
      <c r="W71" s="879"/>
      <c r="X71" s="879"/>
      <c r="Y71" s="879"/>
      <c r="Z71" s="879"/>
      <c r="AA71" s="879">
        <v>1</v>
      </c>
      <c r="AB71" s="879"/>
      <c r="AC71" s="879"/>
      <c r="AD71" s="879"/>
      <c r="AE71" s="879"/>
      <c r="AF71" s="879">
        <v>1</v>
      </c>
      <c r="AG71" s="879"/>
      <c r="AH71" s="879"/>
      <c r="AI71" s="879"/>
      <c r="AJ71" s="879"/>
      <c r="AK71" s="879">
        <v>43</v>
      </c>
      <c r="AL71" s="879"/>
      <c r="AM71" s="879"/>
      <c r="AN71" s="879"/>
      <c r="AO71" s="879"/>
      <c r="AP71" s="879" t="s">
        <v>611</v>
      </c>
      <c r="AQ71" s="879"/>
      <c r="AR71" s="879"/>
      <c r="AS71" s="879"/>
      <c r="AT71" s="879"/>
      <c r="AU71" s="879" t="s">
        <v>616</v>
      </c>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15">
      <c r="A72" s="263">
        <v>5</v>
      </c>
      <c r="B72" s="921" t="s">
        <v>603</v>
      </c>
      <c r="C72" s="922"/>
      <c r="D72" s="922"/>
      <c r="E72" s="922"/>
      <c r="F72" s="922"/>
      <c r="G72" s="922"/>
      <c r="H72" s="922"/>
      <c r="I72" s="922"/>
      <c r="J72" s="922"/>
      <c r="K72" s="922"/>
      <c r="L72" s="922"/>
      <c r="M72" s="922"/>
      <c r="N72" s="922"/>
      <c r="O72" s="922"/>
      <c r="P72" s="923"/>
      <c r="Q72" s="924">
        <v>12</v>
      </c>
      <c r="R72" s="879"/>
      <c r="S72" s="879"/>
      <c r="T72" s="879"/>
      <c r="U72" s="879"/>
      <c r="V72" s="879">
        <v>11</v>
      </c>
      <c r="W72" s="879"/>
      <c r="X72" s="879"/>
      <c r="Y72" s="879"/>
      <c r="Z72" s="879"/>
      <c r="AA72" s="879">
        <v>1</v>
      </c>
      <c r="AB72" s="879"/>
      <c r="AC72" s="879"/>
      <c r="AD72" s="879"/>
      <c r="AE72" s="879"/>
      <c r="AF72" s="879">
        <v>1</v>
      </c>
      <c r="AG72" s="879"/>
      <c r="AH72" s="879"/>
      <c r="AI72" s="879"/>
      <c r="AJ72" s="879"/>
      <c r="AK72" s="879" t="s">
        <v>611</v>
      </c>
      <c r="AL72" s="879"/>
      <c r="AM72" s="879"/>
      <c r="AN72" s="879"/>
      <c r="AO72" s="879"/>
      <c r="AP72" s="879" t="s">
        <v>616</v>
      </c>
      <c r="AQ72" s="879"/>
      <c r="AR72" s="879"/>
      <c r="AS72" s="879"/>
      <c r="AT72" s="879"/>
      <c r="AU72" s="879" t="s">
        <v>611</v>
      </c>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15">
      <c r="A73" s="263">
        <v>6</v>
      </c>
      <c r="B73" s="921" t="s">
        <v>609</v>
      </c>
      <c r="C73" s="922"/>
      <c r="D73" s="922"/>
      <c r="E73" s="922"/>
      <c r="F73" s="922"/>
      <c r="G73" s="922"/>
      <c r="H73" s="922"/>
      <c r="I73" s="922"/>
      <c r="J73" s="922"/>
      <c r="K73" s="922"/>
      <c r="L73" s="922"/>
      <c r="M73" s="922"/>
      <c r="N73" s="922"/>
      <c r="O73" s="922"/>
      <c r="P73" s="923"/>
      <c r="Q73" s="924">
        <v>545</v>
      </c>
      <c r="R73" s="879"/>
      <c r="S73" s="879"/>
      <c r="T73" s="879"/>
      <c r="U73" s="879"/>
      <c r="V73" s="879">
        <v>171</v>
      </c>
      <c r="W73" s="879"/>
      <c r="X73" s="879"/>
      <c r="Y73" s="879"/>
      <c r="Z73" s="879"/>
      <c r="AA73" s="879">
        <v>373</v>
      </c>
      <c r="AB73" s="879"/>
      <c r="AC73" s="879"/>
      <c r="AD73" s="879"/>
      <c r="AE73" s="879"/>
      <c r="AF73" s="879">
        <v>373</v>
      </c>
      <c r="AG73" s="879"/>
      <c r="AH73" s="879"/>
      <c r="AI73" s="879"/>
      <c r="AJ73" s="879"/>
      <c r="AK73" s="879" t="s">
        <v>614</v>
      </c>
      <c r="AL73" s="879"/>
      <c r="AM73" s="879"/>
      <c r="AN73" s="879"/>
      <c r="AO73" s="879"/>
      <c r="AP73" s="879" t="s">
        <v>611</v>
      </c>
      <c r="AQ73" s="879"/>
      <c r="AR73" s="879"/>
      <c r="AS73" s="879"/>
      <c r="AT73" s="879"/>
      <c r="AU73" s="879" t="s">
        <v>611</v>
      </c>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15">
      <c r="A74" s="263">
        <v>7</v>
      </c>
      <c r="B74" s="921" t="s">
        <v>610</v>
      </c>
      <c r="C74" s="922"/>
      <c r="D74" s="922"/>
      <c r="E74" s="922"/>
      <c r="F74" s="922"/>
      <c r="G74" s="922"/>
      <c r="H74" s="922"/>
      <c r="I74" s="922"/>
      <c r="J74" s="922"/>
      <c r="K74" s="922"/>
      <c r="L74" s="922"/>
      <c r="M74" s="922"/>
      <c r="N74" s="922"/>
      <c r="O74" s="922"/>
      <c r="P74" s="923"/>
      <c r="Q74" s="924">
        <v>800628</v>
      </c>
      <c r="R74" s="879"/>
      <c r="S74" s="879"/>
      <c r="T74" s="879"/>
      <c r="U74" s="879"/>
      <c r="V74" s="879">
        <v>751836</v>
      </c>
      <c r="W74" s="879"/>
      <c r="X74" s="879"/>
      <c r="Y74" s="879"/>
      <c r="Z74" s="879"/>
      <c r="AA74" s="879">
        <v>48793</v>
      </c>
      <c r="AB74" s="879"/>
      <c r="AC74" s="879"/>
      <c r="AD74" s="879"/>
      <c r="AE74" s="879"/>
      <c r="AF74" s="879">
        <v>48793</v>
      </c>
      <c r="AG74" s="879"/>
      <c r="AH74" s="879"/>
      <c r="AI74" s="879"/>
      <c r="AJ74" s="879"/>
      <c r="AK74" s="879">
        <v>5806</v>
      </c>
      <c r="AL74" s="879"/>
      <c r="AM74" s="879"/>
      <c r="AN74" s="879"/>
      <c r="AO74" s="879"/>
      <c r="AP74" s="879" t="s">
        <v>612</v>
      </c>
      <c r="AQ74" s="879"/>
      <c r="AR74" s="879"/>
      <c r="AS74" s="879"/>
      <c r="AT74" s="879"/>
      <c r="AU74" s="879" t="s">
        <v>616</v>
      </c>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15">
      <c r="A75" s="263">
        <v>8</v>
      </c>
      <c r="B75" s="921"/>
      <c r="C75" s="922"/>
      <c r="D75" s="922"/>
      <c r="E75" s="922"/>
      <c r="F75" s="922"/>
      <c r="G75" s="922"/>
      <c r="H75" s="922"/>
      <c r="I75" s="922"/>
      <c r="J75" s="922"/>
      <c r="K75" s="922"/>
      <c r="L75" s="922"/>
      <c r="M75" s="922"/>
      <c r="N75" s="922"/>
      <c r="O75" s="922"/>
      <c r="P75" s="923"/>
      <c r="Q75" s="927"/>
      <c r="R75" s="928"/>
      <c r="S75" s="928"/>
      <c r="T75" s="928"/>
      <c r="U75" s="878"/>
      <c r="V75" s="929"/>
      <c r="W75" s="928"/>
      <c r="X75" s="928"/>
      <c r="Y75" s="928"/>
      <c r="Z75" s="878"/>
      <c r="AA75" s="929"/>
      <c r="AB75" s="928"/>
      <c r="AC75" s="928"/>
      <c r="AD75" s="928"/>
      <c r="AE75" s="878"/>
      <c r="AF75" s="929"/>
      <c r="AG75" s="928"/>
      <c r="AH75" s="928"/>
      <c r="AI75" s="928"/>
      <c r="AJ75" s="878"/>
      <c r="AK75" s="929"/>
      <c r="AL75" s="928"/>
      <c r="AM75" s="928"/>
      <c r="AN75" s="928"/>
      <c r="AO75" s="878"/>
      <c r="AP75" s="929"/>
      <c r="AQ75" s="928"/>
      <c r="AR75" s="928"/>
      <c r="AS75" s="928"/>
      <c r="AT75" s="878"/>
      <c r="AU75" s="929"/>
      <c r="AV75" s="928"/>
      <c r="AW75" s="928"/>
      <c r="AX75" s="928"/>
      <c r="AY75" s="878"/>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15">
      <c r="A76" s="263">
        <v>9</v>
      </c>
      <c r="B76" s="921"/>
      <c r="C76" s="922"/>
      <c r="D76" s="922"/>
      <c r="E76" s="922"/>
      <c r="F76" s="922"/>
      <c r="G76" s="922"/>
      <c r="H76" s="922"/>
      <c r="I76" s="922"/>
      <c r="J76" s="922"/>
      <c r="K76" s="922"/>
      <c r="L76" s="922"/>
      <c r="M76" s="922"/>
      <c r="N76" s="922"/>
      <c r="O76" s="922"/>
      <c r="P76" s="923"/>
      <c r="Q76" s="927"/>
      <c r="R76" s="928"/>
      <c r="S76" s="928"/>
      <c r="T76" s="928"/>
      <c r="U76" s="878"/>
      <c r="V76" s="929"/>
      <c r="W76" s="928"/>
      <c r="X76" s="928"/>
      <c r="Y76" s="928"/>
      <c r="Z76" s="878"/>
      <c r="AA76" s="929"/>
      <c r="AB76" s="928"/>
      <c r="AC76" s="928"/>
      <c r="AD76" s="928"/>
      <c r="AE76" s="878"/>
      <c r="AF76" s="929"/>
      <c r="AG76" s="928"/>
      <c r="AH76" s="928"/>
      <c r="AI76" s="928"/>
      <c r="AJ76" s="878"/>
      <c r="AK76" s="929"/>
      <c r="AL76" s="928"/>
      <c r="AM76" s="928"/>
      <c r="AN76" s="928"/>
      <c r="AO76" s="878"/>
      <c r="AP76" s="929"/>
      <c r="AQ76" s="928"/>
      <c r="AR76" s="928"/>
      <c r="AS76" s="928"/>
      <c r="AT76" s="878"/>
      <c r="AU76" s="929"/>
      <c r="AV76" s="928"/>
      <c r="AW76" s="928"/>
      <c r="AX76" s="928"/>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15">
      <c r="A77" s="263">
        <v>10</v>
      </c>
      <c r="B77" s="921"/>
      <c r="C77" s="922"/>
      <c r="D77" s="922"/>
      <c r="E77" s="922"/>
      <c r="F77" s="922"/>
      <c r="G77" s="922"/>
      <c r="H77" s="922"/>
      <c r="I77" s="922"/>
      <c r="J77" s="922"/>
      <c r="K77" s="922"/>
      <c r="L77" s="922"/>
      <c r="M77" s="922"/>
      <c r="N77" s="922"/>
      <c r="O77" s="922"/>
      <c r="P77" s="923"/>
      <c r="Q77" s="927"/>
      <c r="R77" s="928"/>
      <c r="S77" s="928"/>
      <c r="T77" s="928"/>
      <c r="U77" s="878"/>
      <c r="V77" s="929"/>
      <c r="W77" s="928"/>
      <c r="X77" s="928"/>
      <c r="Y77" s="928"/>
      <c r="Z77" s="878"/>
      <c r="AA77" s="929"/>
      <c r="AB77" s="928"/>
      <c r="AC77" s="928"/>
      <c r="AD77" s="928"/>
      <c r="AE77" s="878"/>
      <c r="AF77" s="929"/>
      <c r="AG77" s="928"/>
      <c r="AH77" s="928"/>
      <c r="AI77" s="928"/>
      <c r="AJ77" s="878"/>
      <c r="AK77" s="929"/>
      <c r="AL77" s="928"/>
      <c r="AM77" s="928"/>
      <c r="AN77" s="928"/>
      <c r="AO77" s="878"/>
      <c r="AP77" s="929"/>
      <c r="AQ77" s="928"/>
      <c r="AR77" s="928"/>
      <c r="AS77" s="928"/>
      <c r="AT77" s="878"/>
      <c r="AU77" s="929"/>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15">
      <c r="A78" s="263">
        <v>11</v>
      </c>
      <c r="B78" s="921"/>
      <c r="C78" s="922"/>
      <c r="D78" s="922"/>
      <c r="E78" s="922"/>
      <c r="F78" s="922"/>
      <c r="G78" s="922"/>
      <c r="H78" s="922"/>
      <c r="I78" s="922"/>
      <c r="J78" s="922"/>
      <c r="K78" s="922"/>
      <c r="L78" s="922"/>
      <c r="M78" s="922"/>
      <c r="N78" s="922"/>
      <c r="O78" s="922"/>
      <c r="P78" s="923"/>
      <c r="Q78" s="924"/>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15">
      <c r="A79" s="263">
        <v>12</v>
      </c>
      <c r="B79" s="921"/>
      <c r="C79" s="922"/>
      <c r="D79" s="922"/>
      <c r="E79" s="922"/>
      <c r="F79" s="922"/>
      <c r="G79" s="922"/>
      <c r="H79" s="922"/>
      <c r="I79" s="922"/>
      <c r="J79" s="922"/>
      <c r="K79" s="922"/>
      <c r="L79" s="922"/>
      <c r="M79" s="922"/>
      <c r="N79" s="922"/>
      <c r="O79" s="922"/>
      <c r="P79" s="923"/>
      <c r="Q79" s="924"/>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15">
      <c r="A80" s="263">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15">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15">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15">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15">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15">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15">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15">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
      <c r="A88" s="266" t="s">
        <v>392</v>
      </c>
      <c r="B88" s="838" t="s">
        <v>428</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v>51779</v>
      </c>
      <c r="AG88" s="890"/>
      <c r="AH88" s="890"/>
      <c r="AI88" s="890"/>
      <c r="AJ88" s="890"/>
      <c r="AK88" s="887"/>
      <c r="AL88" s="887"/>
      <c r="AM88" s="887"/>
      <c r="AN88" s="887"/>
      <c r="AO88" s="887"/>
      <c r="AP88" s="890">
        <v>2981</v>
      </c>
      <c r="AQ88" s="890"/>
      <c r="AR88" s="890"/>
      <c r="AS88" s="890"/>
      <c r="AT88" s="890"/>
      <c r="AU88" s="890">
        <v>1302</v>
      </c>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392</v>
      </c>
      <c r="BR102" s="838" t="s">
        <v>429</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c r="CS102" s="898"/>
      <c r="CT102" s="898"/>
      <c r="CU102" s="898"/>
      <c r="CV102" s="941"/>
      <c r="CW102" s="940"/>
      <c r="CX102" s="898"/>
      <c r="CY102" s="898"/>
      <c r="CZ102" s="898"/>
      <c r="DA102" s="941"/>
      <c r="DB102" s="940"/>
      <c r="DC102" s="898"/>
      <c r="DD102" s="898"/>
      <c r="DE102" s="898"/>
      <c r="DF102" s="941"/>
      <c r="DG102" s="940"/>
      <c r="DH102" s="898"/>
      <c r="DI102" s="898"/>
      <c r="DJ102" s="898"/>
      <c r="DK102" s="941"/>
      <c r="DL102" s="940"/>
      <c r="DM102" s="898"/>
      <c r="DN102" s="898"/>
      <c r="DO102" s="898"/>
      <c r="DP102" s="941"/>
      <c r="DQ102" s="940"/>
      <c r="DR102" s="898"/>
      <c r="DS102" s="898"/>
      <c r="DT102" s="898"/>
      <c r="DU102" s="941"/>
      <c r="DV102" s="964"/>
      <c r="DW102" s="965"/>
      <c r="DX102" s="965"/>
      <c r="DY102" s="965"/>
      <c r="DZ102" s="966"/>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430</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431</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432</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433</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69" t="s">
        <v>434</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435</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x14ac:dyDescent="0.15">
      <c r="A109" s="962" t="s">
        <v>436</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437</v>
      </c>
      <c r="AB109" s="943"/>
      <c r="AC109" s="943"/>
      <c r="AD109" s="943"/>
      <c r="AE109" s="944"/>
      <c r="AF109" s="942" t="s">
        <v>438</v>
      </c>
      <c r="AG109" s="943"/>
      <c r="AH109" s="943"/>
      <c r="AI109" s="943"/>
      <c r="AJ109" s="944"/>
      <c r="AK109" s="942" t="s">
        <v>308</v>
      </c>
      <c r="AL109" s="943"/>
      <c r="AM109" s="943"/>
      <c r="AN109" s="943"/>
      <c r="AO109" s="944"/>
      <c r="AP109" s="942" t="s">
        <v>439</v>
      </c>
      <c r="AQ109" s="943"/>
      <c r="AR109" s="943"/>
      <c r="AS109" s="943"/>
      <c r="AT109" s="945"/>
      <c r="AU109" s="962" t="s">
        <v>436</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437</v>
      </c>
      <c r="BR109" s="943"/>
      <c r="BS109" s="943"/>
      <c r="BT109" s="943"/>
      <c r="BU109" s="944"/>
      <c r="BV109" s="942" t="s">
        <v>438</v>
      </c>
      <c r="BW109" s="943"/>
      <c r="BX109" s="943"/>
      <c r="BY109" s="943"/>
      <c r="BZ109" s="944"/>
      <c r="CA109" s="942" t="s">
        <v>308</v>
      </c>
      <c r="CB109" s="943"/>
      <c r="CC109" s="943"/>
      <c r="CD109" s="943"/>
      <c r="CE109" s="944"/>
      <c r="CF109" s="963" t="s">
        <v>439</v>
      </c>
      <c r="CG109" s="963"/>
      <c r="CH109" s="963"/>
      <c r="CI109" s="963"/>
      <c r="CJ109" s="963"/>
      <c r="CK109" s="942" t="s">
        <v>440</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437</v>
      </c>
      <c r="DH109" s="943"/>
      <c r="DI109" s="943"/>
      <c r="DJ109" s="943"/>
      <c r="DK109" s="944"/>
      <c r="DL109" s="942" t="s">
        <v>438</v>
      </c>
      <c r="DM109" s="943"/>
      <c r="DN109" s="943"/>
      <c r="DO109" s="943"/>
      <c r="DP109" s="944"/>
      <c r="DQ109" s="942" t="s">
        <v>308</v>
      </c>
      <c r="DR109" s="943"/>
      <c r="DS109" s="943"/>
      <c r="DT109" s="943"/>
      <c r="DU109" s="944"/>
      <c r="DV109" s="942" t="s">
        <v>439</v>
      </c>
      <c r="DW109" s="943"/>
      <c r="DX109" s="943"/>
      <c r="DY109" s="943"/>
      <c r="DZ109" s="945"/>
    </row>
    <row r="110" spans="1:131" s="248" customFormat="1" ht="26.25" customHeight="1" x14ac:dyDescent="0.15">
      <c r="A110" s="946" t="s">
        <v>441</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2581058</v>
      </c>
      <c r="AB110" s="950"/>
      <c r="AC110" s="950"/>
      <c r="AD110" s="950"/>
      <c r="AE110" s="951"/>
      <c r="AF110" s="952">
        <v>2601046</v>
      </c>
      <c r="AG110" s="950"/>
      <c r="AH110" s="950"/>
      <c r="AI110" s="950"/>
      <c r="AJ110" s="951"/>
      <c r="AK110" s="952">
        <v>2492482</v>
      </c>
      <c r="AL110" s="950"/>
      <c r="AM110" s="950"/>
      <c r="AN110" s="950"/>
      <c r="AO110" s="951"/>
      <c r="AP110" s="953">
        <v>21.6</v>
      </c>
      <c r="AQ110" s="954"/>
      <c r="AR110" s="954"/>
      <c r="AS110" s="954"/>
      <c r="AT110" s="955"/>
      <c r="AU110" s="956" t="s">
        <v>73</v>
      </c>
      <c r="AV110" s="957"/>
      <c r="AW110" s="957"/>
      <c r="AX110" s="957"/>
      <c r="AY110" s="957"/>
      <c r="AZ110" s="998" t="s">
        <v>442</v>
      </c>
      <c r="BA110" s="947"/>
      <c r="BB110" s="947"/>
      <c r="BC110" s="947"/>
      <c r="BD110" s="947"/>
      <c r="BE110" s="947"/>
      <c r="BF110" s="947"/>
      <c r="BG110" s="947"/>
      <c r="BH110" s="947"/>
      <c r="BI110" s="947"/>
      <c r="BJ110" s="947"/>
      <c r="BK110" s="947"/>
      <c r="BL110" s="947"/>
      <c r="BM110" s="947"/>
      <c r="BN110" s="947"/>
      <c r="BO110" s="947"/>
      <c r="BP110" s="948"/>
      <c r="BQ110" s="984">
        <v>30655062</v>
      </c>
      <c r="BR110" s="985"/>
      <c r="BS110" s="985"/>
      <c r="BT110" s="985"/>
      <c r="BU110" s="985"/>
      <c r="BV110" s="985">
        <v>31075757</v>
      </c>
      <c r="BW110" s="985"/>
      <c r="BX110" s="985"/>
      <c r="BY110" s="985"/>
      <c r="BZ110" s="985"/>
      <c r="CA110" s="985">
        <v>30308642</v>
      </c>
      <c r="CB110" s="985"/>
      <c r="CC110" s="985"/>
      <c r="CD110" s="985"/>
      <c r="CE110" s="985"/>
      <c r="CF110" s="999">
        <v>262.8</v>
      </c>
      <c r="CG110" s="1000"/>
      <c r="CH110" s="1000"/>
      <c r="CI110" s="1000"/>
      <c r="CJ110" s="1000"/>
      <c r="CK110" s="1001" t="s">
        <v>443</v>
      </c>
      <c r="CL110" s="1002"/>
      <c r="CM110" s="981" t="s">
        <v>444</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445</v>
      </c>
      <c r="DH110" s="985"/>
      <c r="DI110" s="985"/>
      <c r="DJ110" s="985"/>
      <c r="DK110" s="985"/>
      <c r="DL110" s="985" t="s">
        <v>446</v>
      </c>
      <c r="DM110" s="985"/>
      <c r="DN110" s="985"/>
      <c r="DO110" s="985"/>
      <c r="DP110" s="985"/>
      <c r="DQ110" s="985" t="s">
        <v>129</v>
      </c>
      <c r="DR110" s="985"/>
      <c r="DS110" s="985"/>
      <c r="DT110" s="985"/>
      <c r="DU110" s="985"/>
      <c r="DV110" s="986" t="s">
        <v>445</v>
      </c>
      <c r="DW110" s="986"/>
      <c r="DX110" s="986"/>
      <c r="DY110" s="986"/>
      <c r="DZ110" s="987"/>
    </row>
    <row r="111" spans="1:131" s="248" customFormat="1" ht="26.25" customHeight="1" x14ac:dyDescent="0.15">
      <c r="A111" s="988" t="s">
        <v>447</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445</v>
      </c>
      <c r="AB111" s="992"/>
      <c r="AC111" s="992"/>
      <c r="AD111" s="992"/>
      <c r="AE111" s="993"/>
      <c r="AF111" s="994" t="s">
        <v>129</v>
      </c>
      <c r="AG111" s="992"/>
      <c r="AH111" s="992"/>
      <c r="AI111" s="992"/>
      <c r="AJ111" s="993"/>
      <c r="AK111" s="994" t="s">
        <v>445</v>
      </c>
      <c r="AL111" s="992"/>
      <c r="AM111" s="992"/>
      <c r="AN111" s="992"/>
      <c r="AO111" s="993"/>
      <c r="AP111" s="995" t="s">
        <v>445</v>
      </c>
      <c r="AQ111" s="996"/>
      <c r="AR111" s="996"/>
      <c r="AS111" s="996"/>
      <c r="AT111" s="997"/>
      <c r="AU111" s="958"/>
      <c r="AV111" s="959"/>
      <c r="AW111" s="959"/>
      <c r="AX111" s="959"/>
      <c r="AY111" s="959"/>
      <c r="AZ111" s="1007" t="s">
        <v>448</v>
      </c>
      <c r="BA111" s="1008"/>
      <c r="BB111" s="1008"/>
      <c r="BC111" s="1008"/>
      <c r="BD111" s="1008"/>
      <c r="BE111" s="1008"/>
      <c r="BF111" s="1008"/>
      <c r="BG111" s="1008"/>
      <c r="BH111" s="1008"/>
      <c r="BI111" s="1008"/>
      <c r="BJ111" s="1008"/>
      <c r="BK111" s="1008"/>
      <c r="BL111" s="1008"/>
      <c r="BM111" s="1008"/>
      <c r="BN111" s="1008"/>
      <c r="BO111" s="1008"/>
      <c r="BP111" s="1009"/>
      <c r="BQ111" s="977" t="s">
        <v>449</v>
      </c>
      <c r="BR111" s="978"/>
      <c r="BS111" s="978"/>
      <c r="BT111" s="978"/>
      <c r="BU111" s="978"/>
      <c r="BV111" s="978" t="s">
        <v>450</v>
      </c>
      <c r="BW111" s="978"/>
      <c r="BX111" s="978"/>
      <c r="BY111" s="978"/>
      <c r="BZ111" s="978"/>
      <c r="CA111" s="978" t="s">
        <v>411</v>
      </c>
      <c r="CB111" s="978"/>
      <c r="CC111" s="978"/>
      <c r="CD111" s="978"/>
      <c r="CE111" s="978"/>
      <c r="CF111" s="972" t="s">
        <v>451</v>
      </c>
      <c r="CG111" s="973"/>
      <c r="CH111" s="973"/>
      <c r="CI111" s="973"/>
      <c r="CJ111" s="973"/>
      <c r="CK111" s="1003"/>
      <c r="CL111" s="1004"/>
      <c r="CM111" s="974" t="s">
        <v>452</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411</v>
      </c>
      <c r="DH111" s="978"/>
      <c r="DI111" s="978"/>
      <c r="DJ111" s="978"/>
      <c r="DK111" s="978"/>
      <c r="DL111" s="978" t="s">
        <v>411</v>
      </c>
      <c r="DM111" s="978"/>
      <c r="DN111" s="978"/>
      <c r="DO111" s="978"/>
      <c r="DP111" s="978"/>
      <c r="DQ111" s="978" t="s">
        <v>453</v>
      </c>
      <c r="DR111" s="978"/>
      <c r="DS111" s="978"/>
      <c r="DT111" s="978"/>
      <c r="DU111" s="978"/>
      <c r="DV111" s="979" t="s">
        <v>411</v>
      </c>
      <c r="DW111" s="979"/>
      <c r="DX111" s="979"/>
      <c r="DY111" s="979"/>
      <c r="DZ111" s="980"/>
    </row>
    <row r="112" spans="1:131" s="248" customFormat="1" ht="26.25" customHeight="1" x14ac:dyDescent="0.15">
      <c r="A112" s="1010" t="s">
        <v>454</v>
      </c>
      <c r="B112" s="1011"/>
      <c r="C112" s="1008" t="s">
        <v>455</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450</v>
      </c>
      <c r="AB112" s="1017"/>
      <c r="AC112" s="1017"/>
      <c r="AD112" s="1017"/>
      <c r="AE112" s="1018"/>
      <c r="AF112" s="1019" t="s">
        <v>411</v>
      </c>
      <c r="AG112" s="1017"/>
      <c r="AH112" s="1017"/>
      <c r="AI112" s="1017"/>
      <c r="AJ112" s="1018"/>
      <c r="AK112" s="1019" t="s">
        <v>411</v>
      </c>
      <c r="AL112" s="1017"/>
      <c r="AM112" s="1017"/>
      <c r="AN112" s="1017"/>
      <c r="AO112" s="1018"/>
      <c r="AP112" s="1020" t="s">
        <v>456</v>
      </c>
      <c r="AQ112" s="1021"/>
      <c r="AR112" s="1021"/>
      <c r="AS112" s="1021"/>
      <c r="AT112" s="1022"/>
      <c r="AU112" s="958"/>
      <c r="AV112" s="959"/>
      <c r="AW112" s="959"/>
      <c r="AX112" s="959"/>
      <c r="AY112" s="959"/>
      <c r="AZ112" s="1007" t="s">
        <v>457</v>
      </c>
      <c r="BA112" s="1008"/>
      <c r="BB112" s="1008"/>
      <c r="BC112" s="1008"/>
      <c r="BD112" s="1008"/>
      <c r="BE112" s="1008"/>
      <c r="BF112" s="1008"/>
      <c r="BG112" s="1008"/>
      <c r="BH112" s="1008"/>
      <c r="BI112" s="1008"/>
      <c r="BJ112" s="1008"/>
      <c r="BK112" s="1008"/>
      <c r="BL112" s="1008"/>
      <c r="BM112" s="1008"/>
      <c r="BN112" s="1008"/>
      <c r="BO112" s="1008"/>
      <c r="BP112" s="1009"/>
      <c r="BQ112" s="977">
        <v>21796853</v>
      </c>
      <c r="BR112" s="978"/>
      <c r="BS112" s="978"/>
      <c r="BT112" s="978"/>
      <c r="BU112" s="978"/>
      <c r="BV112" s="978">
        <v>20251822</v>
      </c>
      <c r="BW112" s="978"/>
      <c r="BX112" s="978"/>
      <c r="BY112" s="978"/>
      <c r="BZ112" s="978"/>
      <c r="CA112" s="978">
        <v>17444336</v>
      </c>
      <c r="CB112" s="978"/>
      <c r="CC112" s="978"/>
      <c r="CD112" s="978"/>
      <c r="CE112" s="978"/>
      <c r="CF112" s="972">
        <v>151.30000000000001</v>
      </c>
      <c r="CG112" s="973"/>
      <c r="CH112" s="973"/>
      <c r="CI112" s="973"/>
      <c r="CJ112" s="973"/>
      <c r="CK112" s="1003"/>
      <c r="CL112" s="1004"/>
      <c r="CM112" s="974" t="s">
        <v>458</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411</v>
      </c>
      <c r="DH112" s="978"/>
      <c r="DI112" s="978"/>
      <c r="DJ112" s="978"/>
      <c r="DK112" s="978"/>
      <c r="DL112" s="978" t="s">
        <v>456</v>
      </c>
      <c r="DM112" s="978"/>
      <c r="DN112" s="978"/>
      <c r="DO112" s="978"/>
      <c r="DP112" s="978"/>
      <c r="DQ112" s="978" t="s">
        <v>411</v>
      </c>
      <c r="DR112" s="978"/>
      <c r="DS112" s="978"/>
      <c r="DT112" s="978"/>
      <c r="DU112" s="978"/>
      <c r="DV112" s="979" t="s">
        <v>411</v>
      </c>
      <c r="DW112" s="979"/>
      <c r="DX112" s="979"/>
      <c r="DY112" s="979"/>
      <c r="DZ112" s="980"/>
    </row>
    <row r="113" spans="1:130" s="248" customFormat="1" ht="26.25" customHeight="1" x14ac:dyDescent="0.15">
      <c r="A113" s="1012"/>
      <c r="B113" s="1013"/>
      <c r="C113" s="1008" t="s">
        <v>459</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1882718</v>
      </c>
      <c r="AB113" s="992"/>
      <c r="AC113" s="992"/>
      <c r="AD113" s="992"/>
      <c r="AE113" s="993"/>
      <c r="AF113" s="994">
        <v>1826434</v>
      </c>
      <c r="AG113" s="992"/>
      <c r="AH113" s="992"/>
      <c r="AI113" s="992"/>
      <c r="AJ113" s="993"/>
      <c r="AK113" s="994">
        <v>1387037</v>
      </c>
      <c r="AL113" s="992"/>
      <c r="AM113" s="992"/>
      <c r="AN113" s="992"/>
      <c r="AO113" s="993"/>
      <c r="AP113" s="995">
        <v>12</v>
      </c>
      <c r="AQ113" s="996"/>
      <c r="AR113" s="996"/>
      <c r="AS113" s="996"/>
      <c r="AT113" s="997"/>
      <c r="AU113" s="958"/>
      <c r="AV113" s="959"/>
      <c r="AW113" s="959"/>
      <c r="AX113" s="959"/>
      <c r="AY113" s="959"/>
      <c r="AZ113" s="1007" t="s">
        <v>460</v>
      </c>
      <c r="BA113" s="1008"/>
      <c r="BB113" s="1008"/>
      <c r="BC113" s="1008"/>
      <c r="BD113" s="1008"/>
      <c r="BE113" s="1008"/>
      <c r="BF113" s="1008"/>
      <c r="BG113" s="1008"/>
      <c r="BH113" s="1008"/>
      <c r="BI113" s="1008"/>
      <c r="BJ113" s="1008"/>
      <c r="BK113" s="1008"/>
      <c r="BL113" s="1008"/>
      <c r="BM113" s="1008"/>
      <c r="BN113" s="1008"/>
      <c r="BO113" s="1008"/>
      <c r="BP113" s="1009"/>
      <c r="BQ113" s="977">
        <v>1641981</v>
      </c>
      <c r="BR113" s="978"/>
      <c r="BS113" s="978"/>
      <c r="BT113" s="978"/>
      <c r="BU113" s="978"/>
      <c r="BV113" s="978">
        <v>1442819</v>
      </c>
      <c r="BW113" s="978"/>
      <c r="BX113" s="978"/>
      <c r="BY113" s="978"/>
      <c r="BZ113" s="978"/>
      <c r="CA113" s="978">
        <v>1323180</v>
      </c>
      <c r="CB113" s="978"/>
      <c r="CC113" s="978"/>
      <c r="CD113" s="978"/>
      <c r="CE113" s="978"/>
      <c r="CF113" s="972">
        <v>11.5</v>
      </c>
      <c r="CG113" s="973"/>
      <c r="CH113" s="973"/>
      <c r="CI113" s="973"/>
      <c r="CJ113" s="973"/>
      <c r="CK113" s="1003"/>
      <c r="CL113" s="1004"/>
      <c r="CM113" s="974" t="s">
        <v>461</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453</v>
      </c>
      <c r="DH113" s="1017"/>
      <c r="DI113" s="1017"/>
      <c r="DJ113" s="1017"/>
      <c r="DK113" s="1018"/>
      <c r="DL113" s="1019" t="s">
        <v>449</v>
      </c>
      <c r="DM113" s="1017"/>
      <c r="DN113" s="1017"/>
      <c r="DO113" s="1017"/>
      <c r="DP113" s="1018"/>
      <c r="DQ113" s="1019" t="s">
        <v>411</v>
      </c>
      <c r="DR113" s="1017"/>
      <c r="DS113" s="1017"/>
      <c r="DT113" s="1017"/>
      <c r="DU113" s="1018"/>
      <c r="DV113" s="1020" t="s">
        <v>450</v>
      </c>
      <c r="DW113" s="1021"/>
      <c r="DX113" s="1021"/>
      <c r="DY113" s="1021"/>
      <c r="DZ113" s="1022"/>
    </row>
    <row r="114" spans="1:130" s="248" customFormat="1" ht="26.25" customHeight="1" x14ac:dyDescent="0.15">
      <c r="A114" s="1012"/>
      <c r="B114" s="1013"/>
      <c r="C114" s="1008" t="s">
        <v>462</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v>213390</v>
      </c>
      <c r="AB114" s="1017"/>
      <c r="AC114" s="1017"/>
      <c r="AD114" s="1017"/>
      <c r="AE114" s="1018"/>
      <c r="AF114" s="1019">
        <v>213389</v>
      </c>
      <c r="AG114" s="1017"/>
      <c r="AH114" s="1017"/>
      <c r="AI114" s="1017"/>
      <c r="AJ114" s="1018"/>
      <c r="AK114" s="1019">
        <v>225807</v>
      </c>
      <c r="AL114" s="1017"/>
      <c r="AM114" s="1017"/>
      <c r="AN114" s="1017"/>
      <c r="AO114" s="1018"/>
      <c r="AP114" s="1020">
        <v>2</v>
      </c>
      <c r="AQ114" s="1021"/>
      <c r="AR114" s="1021"/>
      <c r="AS114" s="1021"/>
      <c r="AT114" s="1022"/>
      <c r="AU114" s="958"/>
      <c r="AV114" s="959"/>
      <c r="AW114" s="959"/>
      <c r="AX114" s="959"/>
      <c r="AY114" s="959"/>
      <c r="AZ114" s="1007" t="s">
        <v>463</v>
      </c>
      <c r="BA114" s="1008"/>
      <c r="BB114" s="1008"/>
      <c r="BC114" s="1008"/>
      <c r="BD114" s="1008"/>
      <c r="BE114" s="1008"/>
      <c r="BF114" s="1008"/>
      <c r="BG114" s="1008"/>
      <c r="BH114" s="1008"/>
      <c r="BI114" s="1008"/>
      <c r="BJ114" s="1008"/>
      <c r="BK114" s="1008"/>
      <c r="BL114" s="1008"/>
      <c r="BM114" s="1008"/>
      <c r="BN114" s="1008"/>
      <c r="BO114" s="1008"/>
      <c r="BP114" s="1009"/>
      <c r="BQ114" s="977">
        <v>2657592</v>
      </c>
      <c r="BR114" s="978"/>
      <c r="BS114" s="978"/>
      <c r="BT114" s="978"/>
      <c r="BU114" s="978"/>
      <c r="BV114" s="978">
        <v>2719907</v>
      </c>
      <c r="BW114" s="978"/>
      <c r="BX114" s="978"/>
      <c r="BY114" s="978"/>
      <c r="BZ114" s="978"/>
      <c r="CA114" s="978">
        <v>2777946</v>
      </c>
      <c r="CB114" s="978"/>
      <c r="CC114" s="978"/>
      <c r="CD114" s="978"/>
      <c r="CE114" s="978"/>
      <c r="CF114" s="972">
        <v>24.1</v>
      </c>
      <c r="CG114" s="973"/>
      <c r="CH114" s="973"/>
      <c r="CI114" s="973"/>
      <c r="CJ114" s="973"/>
      <c r="CK114" s="1003"/>
      <c r="CL114" s="1004"/>
      <c r="CM114" s="974" t="s">
        <v>464</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411</v>
      </c>
      <c r="DH114" s="1017"/>
      <c r="DI114" s="1017"/>
      <c r="DJ114" s="1017"/>
      <c r="DK114" s="1018"/>
      <c r="DL114" s="1019" t="s">
        <v>449</v>
      </c>
      <c r="DM114" s="1017"/>
      <c r="DN114" s="1017"/>
      <c r="DO114" s="1017"/>
      <c r="DP114" s="1018"/>
      <c r="DQ114" s="1019" t="s">
        <v>451</v>
      </c>
      <c r="DR114" s="1017"/>
      <c r="DS114" s="1017"/>
      <c r="DT114" s="1017"/>
      <c r="DU114" s="1018"/>
      <c r="DV114" s="1020" t="s">
        <v>465</v>
      </c>
      <c r="DW114" s="1021"/>
      <c r="DX114" s="1021"/>
      <c r="DY114" s="1021"/>
      <c r="DZ114" s="1022"/>
    </row>
    <row r="115" spans="1:130" s="248" customFormat="1" ht="26.25" customHeight="1" x14ac:dyDescent="0.15">
      <c r="A115" s="1012"/>
      <c r="B115" s="1013"/>
      <c r="C115" s="1008" t="s">
        <v>466</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t="s">
        <v>465</v>
      </c>
      <c r="AB115" s="992"/>
      <c r="AC115" s="992"/>
      <c r="AD115" s="992"/>
      <c r="AE115" s="993"/>
      <c r="AF115" s="994" t="s">
        <v>467</v>
      </c>
      <c r="AG115" s="992"/>
      <c r="AH115" s="992"/>
      <c r="AI115" s="992"/>
      <c r="AJ115" s="993"/>
      <c r="AK115" s="994" t="s">
        <v>411</v>
      </c>
      <c r="AL115" s="992"/>
      <c r="AM115" s="992"/>
      <c r="AN115" s="992"/>
      <c r="AO115" s="993"/>
      <c r="AP115" s="995" t="s">
        <v>468</v>
      </c>
      <c r="AQ115" s="996"/>
      <c r="AR115" s="996"/>
      <c r="AS115" s="996"/>
      <c r="AT115" s="997"/>
      <c r="AU115" s="958"/>
      <c r="AV115" s="959"/>
      <c r="AW115" s="959"/>
      <c r="AX115" s="959"/>
      <c r="AY115" s="959"/>
      <c r="AZ115" s="1007" t="s">
        <v>469</v>
      </c>
      <c r="BA115" s="1008"/>
      <c r="BB115" s="1008"/>
      <c r="BC115" s="1008"/>
      <c r="BD115" s="1008"/>
      <c r="BE115" s="1008"/>
      <c r="BF115" s="1008"/>
      <c r="BG115" s="1008"/>
      <c r="BH115" s="1008"/>
      <c r="BI115" s="1008"/>
      <c r="BJ115" s="1008"/>
      <c r="BK115" s="1008"/>
      <c r="BL115" s="1008"/>
      <c r="BM115" s="1008"/>
      <c r="BN115" s="1008"/>
      <c r="BO115" s="1008"/>
      <c r="BP115" s="1009"/>
      <c r="BQ115" s="977" t="s">
        <v>468</v>
      </c>
      <c r="BR115" s="978"/>
      <c r="BS115" s="978"/>
      <c r="BT115" s="978"/>
      <c r="BU115" s="978"/>
      <c r="BV115" s="978" t="s">
        <v>411</v>
      </c>
      <c r="BW115" s="978"/>
      <c r="BX115" s="978"/>
      <c r="BY115" s="978"/>
      <c r="BZ115" s="978"/>
      <c r="CA115" s="978" t="s">
        <v>450</v>
      </c>
      <c r="CB115" s="978"/>
      <c r="CC115" s="978"/>
      <c r="CD115" s="978"/>
      <c r="CE115" s="978"/>
      <c r="CF115" s="972" t="s">
        <v>467</v>
      </c>
      <c r="CG115" s="973"/>
      <c r="CH115" s="973"/>
      <c r="CI115" s="973"/>
      <c r="CJ115" s="973"/>
      <c r="CK115" s="1003"/>
      <c r="CL115" s="1004"/>
      <c r="CM115" s="1007" t="s">
        <v>470</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411</v>
      </c>
      <c r="DH115" s="1017"/>
      <c r="DI115" s="1017"/>
      <c r="DJ115" s="1017"/>
      <c r="DK115" s="1018"/>
      <c r="DL115" s="1019" t="s">
        <v>450</v>
      </c>
      <c r="DM115" s="1017"/>
      <c r="DN115" s="1017"/>
      <c r="DO115" s="1017"/>
      <c r="DP115" s="1018"/>
      <c r="DQ115" s="1019" t="s">
        <v>411</v>
      </c>
      <c r="DR115" s="1017"/>
      <c r="DS115" s="1017"/>
      <c r="DT115" s="1017"/>
      <c r="DU115" s="1018"/>
      <c r="DV115" s="1020" t="s">
        <v>450</v>
      </c>
      <c r="DW115" s="1021"/>
      <c r="DX115" s="1021"/>
      <c r="DY115" s="1021"/>
      <c r="DZ115" s="1022"/>
    </row>
    <row r="116" spans="1:130" s="248" customFormat="1" ht="26.25" customHeight="1" x14ac:dyDescent="0.15">
      <c r="A116" s="1014"/>
      <c r="B116" s="1015"/>
      <c r="C116" s="1023" t="s">
        <v>471</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v>1305</v>
      </c>
      <c r="AB116" s="1017"/>
      <c r="AC116" s="1017"/>
      <c r="AD116" s="1017"/>
      <c r="AE116" s="1018"/>
      <c r="AF116" s="1019">
        <v>1372</v>
      </c>
      <c r="AG116" s="1017"/>
      <c r="AH116" s="1017"/>
      <c r="AI116" s="1017"/>
      <c r="AJ116" s="1018"/>
      <c r="AK116" s="1019">
        <v>710</v>
      </c>
      <c r="AL116" s="1017"/>
      <c r="AM116" s="1017"/>
      <c r="AN116" s="1017"/>
      <c r="AO116" s="1018"/>
      <c r="AP116" s="1020">
        <v>0</v>
      </c>
      <c r="AQ116" s="1021"/>
      <c r="AR116" s="1021"/>
      <c r="AS116" s="1021"/>
      <c r="AT116" s="1022"/>
      <c r="AU116" s="958"/>
      <c r="AV116" s="959"/>
      <c r="AW116" s="959"/>
      <c r="AX116" s="959"/>
      <c r="AY116" s="959"/>
      <c r="AZ116" s="1025" t="s">
        <v>472</v>
      </c>
      <c r="BA116" s="1026"/>
      <c r="BB116" s="1026"/>
      <c r="BC116" s="1026"/>
      <c r="BD116" s="1026"/>
      <c r="BE116" s="1026"/>
      <c r="BF116" s="1026"/>
      <c r="BG116" s="1026"/>
      <c r="BH116" s="1026"/>
      <c r="BI116" s="1026"/>
      <c r="BJ116" s="1026"/>
      <c r="BK116" s="1026"/>
      <c r="BL116" s="1026"/>
      <c r="BM116" s="1026"/>
      <c r="BN116" s="1026"/>
      <c r="BO116" s="1026"/>
      <c r="BP116" s="1027"/>
      <c r="BQ116" s="977" t="s">
        <v>411</v>
      </c>
      <c r="BR116" s="978"/>
      <c r="BS116" s="978"/>
      <c r="BT116" s="978"/>
      <c r="BU116" s="978"/>
      <c r="BV116" s="978" t="s">
        <v>411</v>
      </c>
      <c r="BW116" s="978"/>
      <c r="BX116" s="978"/>
      <c r="BY116" s="978"/>
      <c r="BZ116" s="978"/>
      <c r="CA116" s="978" t="s">
        <v>449</v>
      </c>
      <c r="CB116" s="978"/>
      <c r="CC116" s="978"/>
      <c r="CD116" s="978"/>
      <c r="CE116" s="978"/>
      <c r="CF116" s="972" t="s">
        <v>473</v>
      </c>
      <c r="CG116" s="973"/>
      <c r="CH116" s="973"/>
      <c r="CI116" s="973"/>
      <c r="CJ116" s="973"/>
      <c r="CK116" s="1003"/>
      <c r="CL116" s="1004"/>
      <c r="CM116" s="974" t="s">
        <v>474</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t="s">
        <v>449</v>
      </c>
      <c r="DH116" s="1017"/>
      <c r="DI116" s="1017"/>
      <c r="DJ116" s="1017"/>
      <c r="DK116" s="1018"/>
      <c r="DL116" s="1019" t="s">
        <v>411</v>
      </c>
      <c r="DM116" s="1017"/>
      <c r="DN116" s="1017"/>
      <c r="DO116" s="1017"/>
      <c r="DP116" s="1018"/>
      <c r="DQ116" s="1019" t="s">
        <v>411</v>
      </c>
      <c r="DR116" s="1017"/>
      <c r="DS116" s="1017"/>
      <c r="DT116" s="1017"/>
      <c r="DU116" s="1018"/>
      <c r="DV116" s="1020" t="s">
        <v>475</v>
      </c>
      <c r="DW116" s="1021"/>
      <c r="DX116" s="1021"/>
      <c r="DY116" s="1021"/>
      <c r="DZ116" s="1022"/>
    </row>
    <row r="117" spans="1:130" s="248" customFormat="1" ht="26.25" customHeight="1" x14ac:dyDescent="0.15">
      <c r="A117" s="962" t="s">
        <v>187</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476</v>
      </c>
      <c r="Z117" s="944"/>
      <c r="AA117" s="1034">
        <v>4678471</v>
      </c>
      <c r="AB117" s="1035"/>
      <c r="AC117" s="1035"/>
      <c r="AD117" s="1035"/>
      <c r="AE117" s="1036"/>
      <c r="AF117" s="1037">
        <v>4642241</v>
      </c>
      <c r="AG117" s="1035"/>
      <c r="AH117" s="1035"/>
      <c r="AI117" s="1035"/>
      <c r="AJ117" s="1036"/>
      <c r="AK117" s="1037">
        <v>4106036</v>
      </c>
      <c r="AL117" s="1035"/>
      <c r="AM117" s="1035"/>
      <c r="AN117" s="1035"/>
      <c r="AO117" s="1036"/>
      <c r="AP117" s="1038"/>
      <c r="AQ117" s="1039"/>
      <c r="AR117" s="1039"/>
      <c r="AS117" s="1039"/>
      <c r="AT117" s="1040"/>
      <c r="AU117" s="958"/>
      <c r="AV117" s="959"/>
      <c r="AW117" s="959"/>
      <c r="AX117" s="959"/>
      <c r="AY117" s="959"/>
      <c r="AZ117" s="1025" t="s">
        <v>477</v>
      </c>
      <c r="BA117" s="1026"/>
      <c r="BB117" s="1026"/>
      <c r="BC117" s="1026"/>
      <c r="BD117" s="1026"/>
      <c r="BE117" s="1026"/>
      <c r="BF117" s="1026"/>
      <c r="BG117" s="1026"/>
      <c r="BH117" s="1026"/>
      <c r="BI117" s="1026"/>
      <c r="BJ117" s="1026"/>
      <c r="BK117" s="1026"/>
      <c r="BL117" s="1026"/>
      <c r="BM117" s="1026"/>
      <c r="BN117" s="1026"/>
      <c r="BO117" s="1026"/>
      <c r="BP117" s="1027"/>
      <c r="BQ117" s="977" t="s">
        <v>468</v>
      </c>
      <c r="BR117" s="978"/>
      <c r="BS117" s="978"/>
      <c r="BT117" s="978"/>
      <c r="BU117" s="978"/>
      <c r="BV117" s="978" t="s">
        <v>411</v>
      </c>
      <c r="BW117" s="978"/>
      <c r="BX117" s="978"/>
      <c r="BY117" s="978"/>
      <c r="BZ117" s="978"/>
      <c r="CA117" s="978" t="s">
        <v>473</v>
      </c>
      <c r="CB117" s="978"/>
      <c r="CC117" s="978"/>
      <c r="CD117" s="978"/>
      <c r="CE117" s="978"/>
      <c r="CF117" s="972" t="s">
        <v>411</v>
      </c>
      <c r="CG117" s="973"/>
      <c r="CH117" s="973"/>
      <c r="CI117" s="973"/>
      <c r="CJ117" s="973"/>
      <c r="CK117" s="1003"/>
      <c r="CL117" s="1004"/>
      <c r="CM117" s="974" t="s">
        <v>478</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465</v>
      </c>
      <c r="DH117" s="1017"/>
      <c r="DI117" s="1017"/>
      <c r="DJ117" s="1017"/>
      <c r="DK117" s="1018"/>
      <c r="DL117" s="1019" t="s">
        <v>411</v>
      </c>
      <c r="DM117" s="1017"/>
      <c r="DN117" s="1017"/>
      <c r="DO117" s="1017"/>
      <c r="DP117" s="1018"/>
      <c r="DQ117" s="1019" t="s">
        <v>468</v>
      </c>
      <c r="DR117" s="1017"/>
      <c r="DS117" s="1017"/>
      <c r="DT117" s="1017"/>
      <c r="DU117" s="1018"/>
      <c r="DV117" s="1020" t="s">
        <v>473</v>
      </c>
      <c r="DW117" s="1021"/>
      <c r="DX117" s="1021"/>
      <c r="DY117" s="1021"/>
      <c r="DZ117" s="1022"/>
    </row>
    <row r="118" spans="1:130" s="248" customFormat="1" ht="26.25" customHeight="1" x14ac:dyDescent="0.15">
      <c r="A118" s="962" t="s">
        <v>440</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437</v>
      </c>
      <c r="AB118" s="943"/>
      <c r="AC118" s="943"/>
      <c r="AD118" s="943"/>
      <c r="AE118" s="944"/>
      <c r="AF118" s="942" t="s">
        <v>438</v>
      </c>
      <c r="AG118" s="943"/>
      <c r="AH118" s="943"/>
      <c r="AI118" s="943"/>
      <c r="AJ118" s="944"/>
      <c r="AK118" s="942" t="s">
        <v>308</v>
      </c>
      <c r="AL118" s="943"/>
      <c r="AM118" s="943"/>
      <c r="AN118" s="943"/>
      <c r="AO118" s="944"/>
      <c r="AP118" s="1029" t="s">
        <v>439</v>
      </c>
      <c r="AQ118" s="1030"/>
      <c r="AR118" s="1030"/>
      <c r="AS118" s="1030"/>
      <c r="AT118" s="1031"/>
      <c r="AU118" s="958"/>
      <c r="AV118" s="959"/>
      <c r="AW118" s="959"/>
      <c r="AX118" s="959"/>
      <c r="AY118" s="959"/>
      <c r="AZ118" s="1032" t="s">
        <v>479</v>
      </c>
      <c r="BA118" s="1023"/>
      <c r="BB118" s="1023"/>
      <c r="BC118" s="1023"/>
      <c r="BD118" s="1023"/>
      <c r="BE118" s="1023"/>
      <c r="BF118" s="1023"/>
      <c r="BG118" s="1023"/>
      <c r="BH118" s="1023"/>
      <c r="BI118" s="1023"/>
      <c r="BJ118" s="1023"/>
      <c r="BK118" s="1023"/>
      <c r="BL118" s="1023"/>
      <c r="BM118" s="1023"/>
      <c r="BN118" s="1023"/>
      <c r="BO118" s="1023"/>
      <c r="BP118" s="1024"/>
      <c r="BQ118" s="1055" t="s">
        <v>411</v>
      </c>
      <c r="BR118" s="1056"/>
      <c r="BS118" s="1056"/>
      <c r="BT118" s="1056"/>
      <c r="BU118" s="1056"/>
      <c r="BV118" s="1056" t="s">
        <v>467</v>
      </c>
      <c r="BW118" s="1056"/>
      <c r="BX118" s="1056"/>
      <c r="BY118" s="1056"/>
      <c r="BZ118" s="1056"/>
      <c r="CA118" s="1056" t="s">
        <v>446</v>
      </c>
      <c r="CB118" s="1056"/>
      <c r="CC118" s="1056"/>
      <c r="CD118" s="1056"/>
      <c r="CE118" s="1056"/>
      <c r="CF118" s="972" t="s">
        <v>411</v>
      </c>
      <c r="CG118" s="973"/>
      <c r="CH118" s="973"/>
      <c r="CI118" s="973"/>
      <c r="CJ118" s="973"/>
      <c r="CK118" s="1003"/>
      <c r="CL118" s="1004"/>
      <c r="CM118" s="974" t="s">
        <v>480</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465</v>
      </c>
      <c r="DH118" s="1017"/>
      <c r="DI118" s="1017"/>
      <c r="DJ118" s="1017"/>
      <c r="DK118" s="1018"/>
      <c r="DL118" s="1019" t="s">
        <v>394</v>
      </c>
      <c r="DM118" s="1017"/>
      <c r="DN118" s="1017"/>
      <c r="DO118" s="1017"/>
      <c r="DP118" s="1018"/>
      <c r="DQ118" s="1019" t="s">
        <v>411</v>
      </c>
      <c r="DR118" s="1017"/>
      <c r="DS118" s="1017"/>
      <c r="DT118" s="1017"/>
      <c r="DU118" s="1018"/>
      <c r="DV118" s="1020" t="s">
        <v>451</v>
      </c>
      <c r="DW118" s="1021"/>
      <c r="DX118" s="1021"/>
      <c r="DY118" s="1021"/>
      <c r="DZ118" s="1022"/>
    </row>
    <row r="119" spans="1:130" s="248" customFormat="1" ht="26.25" customHeight="1" x14ac:dyDescent="0.15">
      <c r="A119" s="1116" t="s">
        <v>443</v>
      </c>
      <c r="B119" s="1002"/>
      <c r="C119" s="981" t="s">
        <v>444</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456</v>
      </c>
      <c r="AB119" s="950"/>
      <c r="AC119" s="950"/>
      <c r="AD119" s="950"/>
      <c r="AE119" s="951"/>
      <c r="AF119" s="952" t="s">
        <v>411</v>
      </c>
      <c r="AG119" s="950"/>
      <c r="AH119" s="950"/>
      <c r="AI119" s="950"/>
      <c r="AJ119" s="951"/>
      <c r="AK119" s="952" t="s">
        <v>411</v>
      </c>
      <c r="AL119" s="950"/>
      <c r="AM119" s="950"/>
      <c r="AN119" s="950"/>
      <c r="AO119" s="951"/>
      <c r="AP119" s="953" t="s">
        <v>411</v>
      </c>
      <c r="AQ119" s="954"/>
      <c r="AR119" s="954"/>
      <c r="AS119" s="954"/>
      <c r="AT119" s="955"/>
      <c r="AU119" s="960"/>
      <c r="AV119" s="961"/>
      <c r="AW119" s="961"/>
      <c r="AX119" s="961"/>
      <c r="AY119" s="961"/>
      <c r="AZ119" s="279" t="s">
        <v>187</v>
      </c>
      <c r="BA119" s="279"/>
      <c r="BB119" s="279"/>
      <c r="BC119" s="279"/>
      <c r="BD119" s="279"/>
      <c r="BE119" s="279"/>
      <c r="BF119" s="279"/>
      <c r="BG119" s="279"/>
      <c r="BH119" s="279"/>
      <c r="BI119" s="279"/>
      <c r="BJ119" s="279"/>
      <c r="BK119" s="279"/>
      <c r="BL119" s="279"/>
      <c r="BM119" s="279"/>
      <c r="BN119" s="279"/>
      <c r="BO119" s="1033" t="s">
        <v>481</v>
      </c>
      <c r="BP119" s="1064"/>
      <c r="BQ119" s="1055">
        <v>56751488</v>
      </c>
      <c r="BR119" s="1056"/>
      <c r="BS119" s="1056"/>
      <c r="BT119" s="1056"/>
      <c r="BU119" s="1056"/>
      <c r="BV119" s="1056">
        <v>55490305</v>
      </c>
      <c r="BW119" s="1056"/>
      <c r="BX119" s="1056"/>
      <c r="BY119" s="1056"/>
      <c r="BZ119" s="1056"/>
      <c r="CA119" s="1056">
        <v>51854104</v>
      </c>
      <c r="CB119" s="1056"/>
      <c r="CC119" s="1056"/>
      <c r="CD119" s="1056"/>
      <c r="CE119" s="1056"/>
      <c r="CF119" s="1057"/>
      <c r="CG119" s="1058"/>
      <c r="CH119" s="1058"/>
      <c r="CI119" s="1058"/>
      <c r="CJ119" s="1059"/>
      <c r="CK119" s="1005"/>
      <c r="CL119" s="1006"/>
      <c r="CM119" s="1060" t="s">
        <v>482</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t="s">
        <v>467</v>
      </c>
      <c r="DH119" s="1042"/>
      <c r="DI119" s="1042"/>
      <c r="DJ119" s="1042"/>
      <c r="DK119" s="1043"/>
      <c r="DL119" s="1041" t="s">
        <v>411</v>
      </c>
      <c r="DM119" s="1042"/>
      <c r="DN119" s="1042"/>
      <c r="DO119" s="1042"/>
      <c r="DP119" s="1043"/>
      <c r="DQ119" s="1041" t="s">
        <v>467</v>
      </c>
      <c r="DR119" s="1042"/>
      <c r="DS119" s="1042"/>
      <c r="DT119" s="1042"/>
      <c r="DU119" s="1043"/>
      <c r="DV119" s="1044" t="s">
        <v>411</v>
      </c>
      <c r="DW119" s="1045"/>
      <c r="DX119" s="1045"/>
      <c r="DY119" s="1045"/>
      <c r="DZ119" s="1046"/>
    </row>
    <row r="120" spans="1:130" s="248" customFormat="1" ht="26.25" customHeight="1" x14ac:dyDescent="0.15">
      <c r="A120" s="1117"/>
      <c r="B120" s="1004"/>
      <c r="C120" s="974" t="s">
        <v>452</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451</v>
      </c>
      <c r="AB120" s="1017"/>
      <c r="AC120" s="1017"/>
      <c r="AD120" s="1017"/>
      <c r="AE120" s="1018"/>
      <c r="AF120" s="1019" t="s">
        <v>411</v>
      </c>
      <c r="AG120" s="1017"/>
      <c r="AH120" s="1017"/>
      <c r="AI120" s="1017"/>
      <c r="AJ120" s="1018"/>
      <c r="AK120" s="1019" t="s">
        <v>411</v>
      </c>
      <c r="AL120" s="1017"/>
      <c r="AM120" s="1017"/>
      <c r="AN120" s="1017"/>
      <c r="AO120" s="1018"/>
      <c r="AP120" s="1020" t="s">
        <v>453</v>
      </c>
      <c r="AQ120" s="1021"/>
      <c r="AR120" s="1021"/>
      <c r="AS120" s="1021"/>
      <c r="AT120" s="1022"/>
      <c r="AU120" s="1047" t="s">
        <v>483</v>
      </c>
      <c r="AV120" s="1048"/>
      <c r="AW120" s="1048"/>
      <c r="AX120" s="1048"/>
      <c r="AY120" s="1049"/>
      <c r="AZ120" s="998" t="s">
        <v>484</v>
      </c>
      <c r="BA120" s="947"/>
      <c r="BB120" s="947"/>
      <c r="BC120" s="947"/>
      <c r="BD120" s="947"/>
      <c r="BE120" s="947"/>
      <c r="BF120" s="947"/>
      <c r="BG120" s="947"/>
      <c r="BH120" s="947"/>
      <c r="BI120" s="947"/>
      <c r="BJ120" s="947"/>
      <c r="BK120" s="947"/>
      <c r="BL120" s="947"/>
      <c r="BM120" s="947"/>
      <c r="BN120" s="947"/>
      <c r="BO120" s="947"/>
      <c r="BP120" s="948"/>
      <c r="BQ120" s="984">
        <v>5997320</v>
      </c>
      <c r="BR120" s="985"/>
      <c r="BS120" s="985"/>
      <c r="BT120" s="985"/>
      <c r="BU120" s="985"/>
      <c r="BV120" s="985">
        <v>5627530</v>
      </c>
      <c r="BW120" s="985"/>
      <c r="BX120" s="985"/>
      <c r="BY120" s="985"/>
      <c r="BZ120" s="985"/>
      <c r="CA120" s="985">
        <v>5940184</v>
      </c>
      <c r="CB120" s="985"/>
      <c r="CC120" s="985"/>
      <c r="CD120" s="985"/>
      <c r="CE120" s="985"/>
      <c r="CF120" s="999">
        <v>51.5</v>
      </c>
      <c r="CG120" s="1000"/>
      <c r="CH120" s="1000"/>
      <c r="CI120" s="1000"/>
      <c r="CJ120" s="1000"/>
      <c r="CK120" s="1065" t="s">
        <v>485</v>
      </c>
      <c r="CL120" s="1066"/>
      <c r="CM120" s="1066"/>
      <c r="CN120" s="1066"/>
      <c r="CO120" s="1067"/>
      <c r="CP120" s="1073" t="s">
        <v>486</v>
      </c>
      <c r="CQ120" s="1074"/>
      <c r="CR120" s="1074"/>
      <c r="CS120" s="1074"/>
      <c r="CT120" s="1074"/>
      <c r="CU120" s="1074"/>
      <c r="CV120" s="1074"/>
      <c r="CW120" s="1074"/>
      <c r="CX120" s="1074"/>
      <c r="CY120" s="1074"/>
      <c r="CZ120" s="1074"/>
      <c r="DA120" s="1074"/>
      <c r="DB120" s="1074"/>
      <c r="DC120" s="1074"/>
      <c r="DD120" s="1074"/>
      <c r="DE120" s="1074"/>
      <c r="DF120" s="1075"/>
      <c r="DG120" s="984">
        <v>12207226</v>
      </c>
      <c r="DH120" s="985"/>
      <c r="DI120" s="985"/>
      <c r="DJ120" s="985"/>
      <c r="DK120" s="985"/>
      <c r="DL120" s="985">
        <v>11520850</v>
      </c>
      <c r="DM120" s="985"/>
      <c r="DN120" s="985"/>
      <c r="DO120" s="985"/>
      <c r="DP120" s="985"/>
      <c r="DQ120" s="985">
        <v>13938471</v>
      </c>
      <c r="DR120" s="985"/>
      <c r="DS120" s="985"/>
      <c r="DT120" s="985"/>
      <c r="DU120" s="985"/>
      <c r="DV120" s="986">
        <v>120.9</v>
      </c>
      <c r="DW120" s="986"/>
      <c r="DX120" s="986"/>
      <c r="DY120" s="986"/>
      <c r="DZ120" s="987"/>
    </row>
    <row r="121" spans="1:130" s="248" customFormat="1" ht="26.25" customHeight="1" x14ac:dyDescent="0.15">
      <c r="A121" s="1117"/>
      <c r="B121" s="1004"/>
      <c r="C121" s="1025" t="s">
        <v>487</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446</v>
      </c>
      <c r="AB121" s="1017"/>
      <c r="AC121" s="1017"/>
      <c r="AD121" s="1017"/>
      <c r="AE121" s="1018"/>
      <c r="AF121" s="1019" t="s">
        <v>465</v>
      </c>
      <c r="AG121" s="1017"/>
      <c r="AH121" s="1017"/>
      <c r="AI121" s="1017"/>
      <c r="AJ121" s="1018"/>
      <c r="AK121" s="1019" t="s">
        <v>411</v>
      </c>
      <c r="AL121" s="1017"/>
      <c r="AM121" s="1017"/>
      <c r="AN121" s="1017"/>
      <c r="AO121" s="1018"/>
      <c r="AP121" s="1020" t="s">
        <v>411</v>
      </c>
      <c r="AQ121" s="1021"/>
      <c r="AR121" s="1021"/>
      <c r="AS121" s="1021"/>
      <c r="AT121" s="1022"/>
      <c r="AU121" s="1050"/>
      <c r="AV121" s="1051"/>
      <c r="AW121" s="1051"/>
      <c r="AX121" s="1051"/>
      <c r="AY121" s="1052"/>
      <c r="AZ121" s="1007" t="s">
        <v>488</v>
      </c>
      <c r="BA121" s="1008"/>
      <c r="BB121" s="1008"/>
      <c r="BC121" s="1008"/>
      <c r="BD121" s="1008"/>
      <c r="BE121" s="1008"/>
      <c r="BF121" s="1008"/>
      <c r="BG121" s="1008"/>
      <c r="BH121" s="1008"/>
      <c r="BI121" s="1008"/>
      <c r="BJ121" s="1008"/>
      <c r="BK121" s="1008"/>
      <c r="BL121" s="1008"/>
      <c r="BM121" s="1008"/>
      <c r="BN121" s="1008"/>
      <c r="BO121" s="1008"/>
      <c r="BP121" s="1009"/>
      <c r="BQ121" s="977">
        <v>1956330</v>
      </c>
      <c r="BR121" s="978"/>
      <c r="BS121" s="978"/>
      <c r="BT121" s="978"/>
      <c r="BU121" s="978"/>
      <c r="BV121" s="978">
        <v>570719</v>
      </c>
      <c r="BW121" s="978"/>
      <c r="BX121" s="978"/>
      <c r="BY121" s="978"/>
      <c r="BZ121" s="978"/>
      <c r="CA121" s="978">
        <v>490461</v>
      </c>
      <c r="CB121" s="978"/>
      <c r="CC121" s="978"/>
      <c r="CD121" s="978"/>
      <c r="CE121" s="978"/>
      <c r="CF121" s="972">
        <v>4.3</v>
      </c>
      <c r="CG121" s="973"/>
      <c r="CH121" s="973"/>
      <c r="CI121" s="973"/>
      <c r="CJ121" s="973"/>
      <c r="CK121" s="1068"/>
      <c r="CL121" s="1069"/>
      <c r="CM121" s="1069"/>
      <c r="CN121" s="1069"/>
      <c r="CO121" s="1070"/>
      <c r="CP121" s="1078" t="s">
        <v>489</v>
      </c>
      <c r="CQ121" s="1079"/>
      <c r="CR121" s="1079"/>
      <c r="CS121" s="1079"/>
      <c r="CT121" s="1079"/>
      <c r="CU121" s="1079"/>
      <c r="CV121" s="1079"/>
      <c r="CW121" s="1079"/>
      <c r="CX121" s="1079"/>
      <c r="CY121" s="1079"/>
      <c r="CZ121" s="1079"/>
      <c r="DA121" s="1079"/>
      <c r="DB121" s="1079"/>
      <c r="DC121" s="1079"/>
      <c r="DD121" s="1079"/>
      <c r="DE121" s="1079"/>
      <c r="DF121" s="1080"/>
      <c r="DG121" s="977">
        <v>2852793</v>
      </c>
      <c r="DH121" s="978"/>
      <c r="DI121" s="978"/>
      <c r="DJ121" s="978"/>
      <c r="DK121" s="978"/>
      <c r="DL121" s="978">
        <v>2450138</v>
      </c>
      <c r="DM121" s="978"/>
      <c r="DN121" s="978"/>
      <c r="DO121" s="978"/>
      <c r="DP121" s="978"/>
      <c r="DQ121" s="978">
        <v>2100834</v>
      </c>
      <c r="DR121" s="978"/>
      <c r="DS121" s="978"/>
      <c r="DT121" s="978"/>
      <c r="DU121" s="978"/>
      <c r="DV121" s="979">
        <v>18.2</v>
      </c>
      <c r="DW121" s="979"/>
      <c r="DX121" s="979"/>
      <c r="DY121" s="979"/>
      <c r="DZ121" s="980"/>
    </row>
    <row r="122" spans="1:130" s="248" customFormat="1" ht="26.25" customHeight="1" x14ac:dyDescent="0.15">
      <c r="A122" s="1117"/>
      <c r="B122" s="1004"/>
      <c r="C122" s="974" t="s">
        <v>464</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467</v>
      </c>
      <c r="AB122" s="1017"/>
      <c r="AC122" s="1017"/>
      <c r="AD122" s="1017"/>
      <c r="AE122" s="1018"/>
      <c r="AF122" s="1019" t="s">
        <v>490</v>
      </c>
      <c r="AG122" s="1017"/>
      <c r="AH122" s="1017"/>
      <c r="AI122" s="1017"/>
      <c r="AJ122" s="1018"/>
      <c r="AK122" s="1019" t="s">
        <v>129</v>
      </c>
      <c r="AL122" s="1017"/>
      <c r="AM122" s="1017"/>
      <c r="AN122" s="1017"/>
      <c r="AO122" s="1018"/>
      <c r="AP122" s="1020" t="s">
        <v>446</v>
      </c>
      <c r="AQ122" s="1021"/>
      <c r="AR122" s="1021"/>
      <c r="AS122" s="1021"/>
      <c r="AT122" s="1022"/>
      <c r="AU122" s="1050"/>
      <c r="AV122" s="1051"/>
      <c r="AW122" s="1051"/>
      <c r="AX122" s="1051"/>
      <c r="AY122" s="1052"/>
      <c r="AZ122" s="1032" t="s">
        <v>491</v>
      </c>
      <c r="BA122" s="1023"/>
      <c r="BB122" s="1023"/>
      <c r="BC122" s="1023"/>
      <c r="BD122" s="1023"/>
      <c r="BE122" s="1023"/>
      <c r="BF122" s="1023"/>
      <c r="BG122" s="1023"/>
      <c r="BH122" s="1023"/>
      <c r="BI122" s="1023"/>
      <c r="BJ122" s="1023"/>
      <c r="BK122" s="1023"/>
      <c r="BL122" s="1023"/>
      <c r="BM122" s="1023"/>
      <c r="BN122" s="1023"/>
      <c r="BO122" s="1023"/>
      <c r="BP122" s="1024"/>
      <c r="BQ122" s="1055">
        <v>37150836</v>
      </c>
      <c r="BR122" s="1056"/>
      <c r="BS122" s="1056"/>
      <c r="BT122" s="1056"/>
      <c r="BU122" s="1056"/>
      <c r="BV122" s="1056">
        <v>36186299</v>
      </c>
      <c r="BW122" s="1056"/>
      <c r="BX122" s="1056"/>
      <c r="BY122" s="1056"/>
      <c r="BZ122" s="1056"/>
      <c r="CA122" s="1056">
        <v>35767088</v>
      </c>
      <c r="CB122" s="1056"/>
      <c r="CC122" s="1056"/>
      <c r="CD122" s="1056"/>
      <c r="CE122" s="1056"/>
      <c r="CF122" s="1076">
        <v>310.2</v>
      </c>
      <c r="CG122" s="1077"/>
      <c r="CH122" s="1077"/>
      <c r="CI122" s="1077"/>
      <c r="CJ122" s="1077"/>
      <c r="CK122" s="1068"/>
      <c r="CL122" s="1069"/>
      <c r="CM122" s="1069"/>
      <c r="CN122" s="1069"/>
      <c r="CO122" s="1070"/>
      <c r="CP122" s="1078" t="s">
        <v>492</v>
      </c>
      <c r="CQ122" s="1079"/>
      <c r="CR122" s="1079"/>
      <c r="CS122" s="1079"/>
      <c r="CT122" s="1079"/>
      <c r="CU122" s="1079"/>
      <c r="CV122" s="1079"/>
      <c r="CW122" s="1079"/>
      <c r="CX122" s="1079"/>
      <c r="CY122" s="1079"/>
      <c r="CZ122" s="1079"/>
      <c r="DA122" s="1079"/>
      <c r="DB122" s="1079"/>
      <c r="DC122" s="1079"/>
      <c r="DD122" s="1079"/>
      <c r="DE122" s="1079"/>
      <c r="DF122" s="1080"/>
      <c r="DG122" s="977">
        <v>1485472</v>
      </c>
      <c r="DH122" s="978"/>
      <c r="DI122" s="978"/>
      <c r="DJ122" s="978"/>
      <c r="DK122" s="978"/>
      <c r="DL122" s="978">
        <v>1391605</v>
      </c>
      <c r="DM122" s="978"/>
      <c r="DN122" s="978"/>
      <c r="DO122" s="978"/>
      <c r="DP122" s="978"/>
      <c r="DQ122" s="978">
        <v>1347848</v>
      </c>
      <c r="DR122" s="978"/>
      <c r="DS122" s="978"/>
      <c r="DT122" s="978"/>
      <c r="DU122" s="978"/>
      <c r="DV122" s="979">
        <v>11.7</v>
      </c>
      <c r="DW122" s="979"/>
      <c r="DX122" s="979"/>
      <c r="DY122" s="979"/>
      <c r="DZ122" s="980"/>
    </row>
    <row r="123" spans="1:130" s="248" customFormat="1" ht="26.25" customHeight="1" x14ac:dyDescent="0.15">
      <c r="A123" s="1117"/>
      <c r="B123" s="1004"/>
      <c r="C123" s="974" t="s">
        <v>474</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t="s">
        <v>456</v>
      </c>
      <c r="AB123" s="1017"/>
      <c r="AC123" s="1017"/>
      <c r="AD123" s="1017"/>
      <c r="AE123" s="1018"/>
      <c r="AF123" s="1019" t="s">
        <v>453</v>
      </c>
      <c r="AG123" s="1017"/>
      <c r="AH123" s="1017"/>
      <c r="AI123" s="1017"/>
      <c r="AJ123" s="1018"/>
      <c r="AK123" s="1019" t="s">
        <v>451</v>
      </c>
      <c r="AL123" s="1017"/>
      <c r="AM123" s="1017"/>
      <c r="AN123" s="1017"/>
      <c r="AO123" s="1018"/>
      <c r="AP123" s="1020" t="s">
        <v>467</v>
      </c>
      <c r="AQ123" s="1021"/>
      <c r="AR123" s="1021"/>
      <c r="AS123" s="1021"/>
      <c r="AT123" s="1022"/>
      <c r="AU123" s="1053"/>
      <c r="AV123" s="1054"/>
      <c r="AW123" s="1054"/>
      <c r="AX123" s="1054"/>
      <c r="AY123" s="1054"/>
      <c r="AZ123" s="279" t="s">
        <v>187</v>
      </c>
      <c r="BA123" s="279"/>
      <c r="BB123" s="279"/>
      <c r="BC123" s="279"/>
      <c r="BD123" s="279"/>
      <c r="BE123" s="279"/>
      <c r="BF123" s="279"/>
      <c r="BG123" s="279"/>
      <c r="BH123" s="279"/>
      <c r="BI123" s="279"/>
      <c r="BJ123" s="279"/>
      <c r="BK123" s="279"/>
      <c r="BL123" s="279"/>
      <c r="BM123" s="279"/>
      <c r="BN123" s="279"/>
      <c r="BO123" s="1033" t="s">
        <v>493</v>
      </c>
      <c r="BP123" s="1064"/>
      <c r="BQ123" s="1123">
        <v>45104486</v>
      </c>
      <c r="BR123" s="1124"/>
      <c r="BS123" s="1124"/>
      <c r="BT123" s="1124"/>
      <c r="BU123" s="1124"/>
      <c r="BV123" s="1124">
        <v>42384548</v>
      </c>
      <c r="BW123" s="1124"/>
      <c r="BX123" s="1124"/>
      <c r="BY123" s="1124"/>
      <c r="BZ123" s="1124"/>
      <c r="CA123" s="1124">
        <v>42197733</v>
      </c>
      <c r="CB123" s="1124"/>
      <c r="CC123" s="1124"/>
      <c r="CD123" s="1124"/>
      <c r="CE123" s="1124"/>
      <c r="CF123" s="1057"/>
      <c r="CG123" s="1058"/>
      <c r="CH123" s="1058"/>
      <c r="CI123" s="1058"/>
      <c r="CJ123" s="1059"/>
      <c r="CK123" s="1068"/>
      <c r="CL123" s="1069"/>
      <c r="CM123" s="1069"/>
      <c r="CN123" s="1069"/>
      <c r="CO123" s="1070"/>
      <c r="CP123" s="1078" t="s">
        <v>494</v>
      </c>
      <c r="CQ123" s="1079"/>
      <c r="CR123" s="1079"/>
      <c r="CS123" s="1079"/>
      <c r="CT123" s="1079"/>
      <c r="CU123" s="1079"/>
      <c r="CV123" s="1079"/>
      <c r="CW123" s="1079"/>
      <c r="CX123" s="1079"/>
      <c r="CY123" s="1079"/>
      <c r="CZ123" s="1079"/>
      <c r="DA123" s="1079"/>
      <c r="DB123" s="1079"/>
      <c r="DC123" s="1079"/>
      <c r="DD123" s="1079"/>
      <c r="DE123" s="1079"/>
      <c r="DF123" s="1080"/>
      <c r="DG123" s="1016">
        <v>31045</v>
      </c>
      <c r="DH123" s="1017"/>
      <c r="DI123" s="1017"/>
      <c r="DJ123" s="1017"/>
      <c r="DK123" s="1018"/>
      <c r="DL123" s="1019">
        <v>34244</v>
      </c>
      <c r="DM123" s="1017"/>
      <c r="DN123" s="1017"/>
      <c r="DO123" s="1017"/>
      <c r="DP123" s="1018"/>
      <c r="DQ123" s="1019">
        <v>57183</v>
      </c>
      <c r="DR123" s="1017"/>
      <c r="DS123" s="1017"/>
      <c r="DT123" s="1017"/>
      <c r="DU123" s="1018"/>
      <c r="DV123" s="1020">
        <v>0.5</v>
      </c>
      <c r="DW123" s="1021"/>
      <c r="DX123" s="1021"/>
      <c r="DY123" s="1021"/>
      <c r="DZ123" s="1022"/>
    </row>
    <row r="124" spans="1:130" s="248" customFormat="1" ht="26.25" customHeight="1" thickBot="1" x14ac:dyDescent="0.2">
      <c r="A124" s="1117"/>
      <c r="B124" s="1004"/>
      <c r="C124" s="974" t="s">
        <v>478</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468</v>
      </c>
      <c r="AB124" s="1017"/>
      <c r="AC124" s="1017"/>
      <c r="AD124" s="1017"/>
      <c r="AE124" s="1018"/>
      <c r="AF124" s="1019" t="s">
        <v>411</v>
      </c>
      <c r="AG124" s="1017"/>
      <c r="AH124" s="1017"/>
      <c r="AI124" s="1017"/>
      <c r="AJ124" s="1018"/>
      <c r="AK124" s="1019" t="s">
        <v>456</v>
      </c>
      <c r="AL124" s="1017"/>
      <c r="AM124" s="1017"/>
      <c r="AN124" s="1017"/>
      <c r="AO124" s="1018"/>
      <c r="AP124" s="1020" t="s">
        <v>465</v>
      </c>
      <c r="AQ124" s="1021"/>
      <c r="AR124" s="1021"/>
      <c r="AS124" s="1021"/>
      <c r="AT124" s="1022"/>
      <c r="AU124" s="1119" t="s">
        <v>495</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v>102.6</v>
      </c>
      <c r="BR124" s="1086"/>
      <c r="BS124" s="1086"/>
      <c r="BT124" s="1086"/>
      <c r="BU124" s="1086"/>
      <c r="BV124" s="1086">
        <v>116.3</v>
      </c>
      <c r="BW124" s="1086"/>
      <c r="BX124" s="1086"/>
      <c r="BY124" s="1086"/>
      <c r="BZ124" s="1086"/>
      <c r="CA124" s="1086">
        <v>83.7</v>
      </c>
      <c r="CB124" s="1086"/>
      <c r="CC124" s="1086"/>
      <c r="CD124" s="1086"/>
      <c r="CE124" s="1086"/>
      <c r="CF124" s="1087"/>
      <c r="CG124" s="1088"/>
      <c r="CH124" s="1088"/>
      <c r="CI124" s="1088"/>
      <c r="CJ124" s="1089"/>
      <c r="CK124" s="1071"/>
      <c r="CL124" s="1071"/>
      <c r="CM124" s="1071"/>
      <c r="CN124" s="1071"/>
      <c r="CO124" s="1072"/>
      <c r="CP124" s="1078" t="s">
        <v>496</v>
      </c>
      <c r="CQ124" s="1079"/>
      <c r="CR124" s="1079"/>
      <c r="CS124" s="1079"/>
      <c r="CT124" s="1079"/>
      <c r="CU124" s="1079"/>
      <c r="CV124" s="1079"/>
      <c r="CW124" s="1079"/>
      <c r="CX124" s="1079"/>
      <c r="CY124" s="1079"/>
      <c r="CZ124" s="1079"/>
      <c r="DA124" s="1079"/>
      <c r="DB124" s="1079"/>
      <c r="DC124" s="1079"/>
      <c r="DD124" s="1079"/>
      <c r="DE124" s="1079"/>
      <c r="DF124" s="1080"/>
      <c r="DG124" s="1063">
        <v>5220317</v>
      </c>
      <c r="DH124" s="1042"/>
      <c r="DI124" s="1042"/>
      <c r="DJ124" s="1042"/>
      <c r="DK124" s="1043"/>
      <c r="DL124" s="1041">
        <v>4854985</v>
      </c>
      <c r="DM124" s="1042"/>
      <c r="DN124" s="1042"/>
      <c r="DO124" s="1042"/>
      <c r="DP124" s="1043"/>
      <c r="DQ124" s="1041" t="s">
        <v>129</v>
      </c>
      <c r="DR124" s="1042"/>
      <c r="DS124" s="1042"/>
      <c r="DT124" s="1042"/>
      <c r="DU124" s="1043"/>
      <c r="DV124" s="1044" t="s">
        <v>465</v>
      </c>
      <c r="DW124" s="1045"/>
      <c r="DX124" s="1045"/>
      <c r="DY124" s="1045"/>
      <c r="DZ124" s="1046"/>
    </row>
    <row r="125" spans="1:130" s="248" customFormat="1" ht="26.25" customHeight="1" x14ac:dyDescent="0.15">
      <c r="A125" s="1117"/>
      <c r="B125" s="1004"/>
      <c r="C125" s="974" t="s">
        <v>480</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411</v>
      </c>
      <c r="AB125" s="1017"/>
      <c r="AC125" s="1017"/>
      <c r="AD125" s="1017"/>
      <c r="AE125" s="1018"/>
      <c r="AF125" s="1019" t="s">
        <v>451</v>
      </c>
      <c r="AG125" s="1017"/>
      <c r="AH125" s="1017"/>
      <c r="AI125" s="1017"/>
      <c r="AJ125" s="1018"/>
      <c r="AK125" s="1019" t="s">
        <v>394</v>
      </c>
      <c r="AL125" s="1017"/>
      <c r="AM125" s="1017"/>
      <c r="AN125" s="1017"/>
      <c r="AO125" s="1018"/>
      <c r="AP125" s="1020" t="s">
        <v>411</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497</v>
      </c>
      <c r="CL125" s="1066"/>
      <c r="CM125" s="1066"/>
      <c r="CN125" s="1066"/>
      <c r="CO125" s="1067"/>
      <c r="CP125" s="998" t="s">
        <v>498</v>
      </c>
      <c r="CQ125" s="947"/>
      <c r="CR125" s="947"/>
      <c r="CS125" s="947"/>
      <c r="CT125" s="947"/>
      <c r="CU125" s="947"/>
      <c r="CV125" s="947"/>
      <c r="CW125" s="947"/>
      <c r="CX125" s="947"/>
      <c r="CY125" s="947"/>
      <c r="CZ125" s="947"/>
      <c r="DA125" s="947"/>
      <c r="DB125" s="947"/>
      <c r="DC125" s="947"/>
      <c r="DD125" s="947"/>
      <c r="DE125" s="947"/>
      <c r="DF125" s="948"/>
      <c r="DG125" s="984" t="s">
        <v>467</v>
      </c>
      <c r="DH125" s="985"/>
      <c r="DI125" s="985"/>
      <c r="DJ125" s="985"/>
      <c r="DK125" s="985"/>
      <c r="DL125" s="985" t="s">
        <v>411</v>
      </c>
      <c r="DM125" s="985"/>
      <c r="DN125" s="985"/>
      <c r="DO125" s="985"/>
      <c r="DP125" s="985"/>
      <c r="DQ125" s="985" t="s">
        <v>453</v>
      </c>
      <c r="DR125" s="985"/>
      <c r="DS125" s="985"/>
      <c r="DT125" s="985"/>
      <c r="DU125" s="985"/>
      <c r="DV125" s="986" t="s">
        <v>490</v>
      </c>
      <c r="DW125" s="986"/>
      <c r="DX125" s="986"/>
      <c r="DY125" s="986"/>
      <c r="DZ125" s="987"/>
    </row>
    <row r="126" spans="1:130" s="248" customFormat="1" ht="26.25" customHeight="1" thickBot="1" x14ac:dyDescent="0.2">
      <c r="A126" s="1117"/>
      <c r="B126" s="1004"/>
      <c r="C126" s="974" t="s">
        <v>482</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t="s">
        <v>411</v>
      </c>
      <c r="AB126" s="1017"/>
      <c r="AC126" s="1017"/>
      <c r="AD126" s="1017"/>
      <c r="AE126" s="1018"/>
      <c r="AF126" s="1019" t="s">
        <v>129</v>
      </c>
      <c r="AG126" s="1017"/>
      <c r="AH126" s="1017"/>
      <c r="AI126" s="1017"/>
      <c r="AJ126" s="1018"/>
      <c r="AK126" s="1019" t="s">
        <v>465</v>
      </c>
      <c r="AL126" s="1017"/>
      <c r="AM126" s="1017"/>
      <c r="AN126" s="1017"/>
      <c r="AO126" s="1018"/>
      <c r="AP126" s="1020" t="s">
        <v>456</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499</v>
      </c>
      <c r="CQ126" s="1008"/>
      <c r="CR126" s="1008"/>
      <c r="CS126" s="1008"/>
      <c r="CT126" s="1008"/>
      <c r="CU126" s="1008"/>
      <c r="CV126" s="1008"/>
      <c r="CW126" s="1008"/>
      <c r="CX126" s="1008"/>
      <c r="CY126" s="1008"/>
      <c r="CZ126" s="1008"/>
      <c r="DA126" s="1008"/>
      <c r="DB126" s="1008"/>
      <c r="DC126" s="1008"/>
      <c r="DD126" s="1008"/>
      <c r="DE126" s="1008"/>
      <c r="DF126" s="1009"/>
      <c r="DG126" s="977" t="s">
        <v>453</v>
      </c>
      <c r="DH126" s="978"/>
      <c r="DI126" s="978"/>
      <c r="DJ126" s="978"/>
      <c r="DK126" s="978"/>
      <c r="DL126" s="978" t="s">
        <v>453</v>
      </c>
      <c r="DM126" s="978"/>
      <c r="DN126" s="978"/>
      <c r="DO126" s="978"/>
      <c r="DP126" s="978"/>
      <c r="DQ126" s="978" t="s">
        <v>451</v>
      </c>
      <c r="DR126" s="978"/>
      <c r="DS126" s="978"/>
      <c r="DT126" s="978"/>
      <c r="DU126" s="978"/>
      <c r="DV126" s="979" t="s">
        <v>411</v>
      </c>
      <c r="DW126" s="979"/>
      <c r="DX126" s="979"/>
      <c r="DY126" s="979"/>
      <c r="DZ126" s="980"/>
    </row>
    <row r="127" spans="1:130" s="248" customFormat="1" ht="26.25" customHeight="1" x14ac:dyDescent="0.15">
      <c r="A127" s="1118"/>
      <c r="B127" s="1006"/>
      <c r="C127" s="1060" t="s">
        <v>500</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t="s">
        <v>411</v>
      </c>
      <c r="AB127" s="1017"/>
      <c r="AC127" s="1017"/>
      <c r="AD127" s="1017"/>
      <c r="AE127" s="1018"/>
      <c r="AF127" s="1019" t="s">
        <v>394</v>
      </c>
      <c r="AG127" s="1017"/>
      <c r="AH127" s="1017"/>
      <c r="AI127" s="1017"/>
      <c r="AJ127" s="1018"/>
      <c r="AK127" s="1019" t="s">
        <v>394</v>
      </c>
      <c r="AL127" s="1017"/>
      <c r="AM127" s="1017"/>
      <c r="AN127" s="1017"/>
      <c r="AO127" s="1018"/>
      <c r="AP127" s="1020" t="s">
        <v>394</v>
      </c>
      <c r="AQ127" s="1021"/>
      <c r="AR127" s="1021"/>
      <c r="AS127" s="1021"/>
      <c r="AT127" s="1022"/>
      <c r="AU127" s="284"/>
      <c r="AV127" s="284"/>
      <c r="AW127" s="284"/>
      <c r="AX127" s="1090" t="s">
        <v>501</v>
      </c>
      <c r="AY127" s="1091"/>
      <c r="AZ127" s="1091"/>
      <c r="BA127" s="1091"/>
      <c r="BB127" s="1091"/>
      <c r="BC127" s="1091"/>
      <c r="BD127" s="1091"/>
      <c r="BE127" s="1092"/>
      <c r="BF127" s="1093" t="s">
        <v>502</v>
      </c>
      <c r="BG127" s="1091"/>
      <c r="BH127" s="1091"/>
      <c r="BI127" s="1091"/>
      <c r="BJ127" s="1091"/>
      <c r="BK127" s="1091"/>
      <c r="BL127" s="1092"/>
      <c r="BM127" s="1093" t="s">
        <v>503</v>
      </c>
      <c r="BN127" s="1091"/>
      <c r="BO127" s="1091"/>
      <c r="BP127" s="1091"/>
      <c r="BQ127" s="1091"/>
      <c r="BR127" s="1091"/>
      <c r="BS127" s="1092"/>
      <c r="BT127" s="1093" t="s">
        <v>504</v>
      </c>
      <c r="BU127" s="1091"/>
      <c r="BV127" s="1091"/>
      <c r="BW127" s="1091"/>
      <c r="BX127" s="1091"/>
      <c r="BY127" s="1091"/>
      <c r="BZ127" s="1115"/>
      <c r="CA127" s="284"/>
      <c r="CB127" s="284"/>
      <c r="CC127" s="284"/>
      <c r="CD127" s="285"/>
      <c r="CE127" s="285"/>
      <c r="CF127" s="285"/>
      <c r="CG127" s="282"/>
      <c r="CH127" s="282"/>
      <c r="CI127" s="282"/>
      <c r="CJ127" s="283"/>
      <c r="CK127" s="1082"/>
      <c r="CL127" s="1069"/>
      <c r="CM127" s="1069"/>
      <c r="CN127" s="1069"/>
      <c r="CO127" s="1070"/>
      <c r="CP127" s="1007" t="s">
        <v>505</v>
      </c>
      <c r="CQ127" s="1008"/>
      <c r="CR127" s="1008"/>
      <c r="CS127" s="1008"/>
      <c r="CT127" s="1008"/>
      <c r="CU127" s="1008"/>
      <c r="CV127" s="1008"/>
      <c r="CW127" s="1008"/>
      <c r="CX127" s="1008"/>
      <c r="CY127" s="1008"/>
      <c r="CZ127" s="1008"/>
      <c r="DA127" s="1008"/>
      <c r="DB127" s="1008"/>
      <c r="DC127" s="1008"/>
      <c r="DD127" s="1008"/>
      <c r="DE127" s="1008"/>
      <c r="DF127" s="1009"/>
      <c r="DG127" s="977" t="s">
        <v>411</v>
      </c>
      <c r="DH127" s="978"/>
      <c r="DI127" s="978"/>
      <c r="DJ127" s="978"/>
      <c r="DK127" s="978"/>
      <c r="DL127" s="978" t="s">
        <v>451</v>
      </c>
      <c r="DM127" s="978"/>
      <c r="DN127" s="978"/>
      <c r="DO127" s="978"/>
      <c r="DP127" s="978"/>
      <c r="DQ127" s="978" t="s">
        <v>411</v>
      </c>
      <c r="DR127" s="978"/>
      <c r="DS127" s="978"/>
      <c r="DT127" s="978"/>
      <c r="DU127" s="978"/>
      <c r="DV127" s="979" t="s">
        <v>451</v>
      </c>
      <c r="DW127" s="979"/>
      <c r="DX127" s="979"/>
      <c r="DY127" s="979"/>
      <c r="DZ127" s="980"/>
    </row>
    <row r="128" spans="1:130" s="248" customFormat="1" ht="26.25" customHeight="1" thickBot="1" x14ac:dyDescent="0.2">
      <c r="A128" s="1101" t="s">
        <v>506</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507</v>
      </c>
      <c r="X128" s="1103"/>
      <c r="Y128" s="1103"/>
      <c r="Z128" s="1104"/>
      <c r="AA128" s="1105">
        <v>156288</v>
      </c>
      <c r="AB128" s="1106"/>
      <c r="AC128" s="1106"/>
      <c r="AD128" s="1106"/>
      <c r="AE128" s="1107"/>
      <c r="AF128" s="1108">
        <v>161024</v>
      </c>
      <c r="AG128" s="1106"/>
      <c r="AH128" s="1106"/>
      <c r="AI128" s="1106"/>
      <c r="AJ128" s="1107"/>
      <c r="AK128" s="1108">
        <v>57799</v>
      </c>
      <c r="AL128" s="1106"/>
      <c r="AM128" s="1106"/>
      <c r="AN128" s="1106"/>
      <c r="AO128" s="1107"/>
      <c r="AP128" s="1109"/>
      <c r="AQ128" s="1110"/>
      <c r="AR128" s="1110"/>
      <c r="AS128" s="1110"/>
      <c r="AT128" s="1111"/>
      <c r="AU128" s="284"/>
      <c r="AV128" s="284"/>
      <c r="AW128" s="284"/>
      <c r="AX128" s="946" t="s">
        <v>508</v>
      </c>
      <c r="AY128" s="947"/>
      <c r="AZ128" s="947"/>
      <c r="BA128" s="947"/>
      <c r="BB128" s="947"/>
      <c r="BC128" s="947"/>
      <c r="BD128" s="947"/>
      <c r="BE128" s="948"/>
      <c r="BF128" s="1112" t="s">
        <v>411</v>
      </c>
      <c r="BG128" s="1113"/>
      <c r="BH128" s="1113"/>
      <c r="BI128" s="1113"/>
      <c r="BJ128" s="1113"/>
      <c r="BK128" s="1113"/>
      <c r="BL128" s="1114"/>
      <c r="BM128" s="1112">
        <v>12.78</v>
      </c>
      <c r="BN128" s="1113"/>
      <c r="BO128" s="1113"/>
      <c r="BP128" s="1113"/>
      <c r="BQ128" s="1113"/>
      <c r="BR128" s="1113"/>
      <c r="BS128" s="1114"/>
      <c r="BT128" s="1112">
        <v>20</v>
      </c>
      <c r="BU128" s="1113"/>
      <c r="BV128" s="1113"/>
      <c r="BW128" s="1113"/>
      <c r="BX128" s="1113"/>
      <c r="BY128" s="1113"/>
      <c r="BZ128" s="1137"/>
      <c r="CA128" s="285"/>
      <c r="CB128" s="285"/>
      <c r="CC128" s="285"/>
      <c r="CD128" s="285"/>
      <c r="CE128" s="285"/>
      <c r="CF128" s="285"/>
      <c r="CG128" s="282"/>
      <c r="CH128" s="282"/>
      <c r="CI128" s="282"/>
      <c r="CJ128" s="283"/>
      <c r="CK128" s="1083"/>
      <c r="CL128" s="1084"/>
      <c r="CM128" s="1084"/>
      <c r="CN128" s="1084"/>
      <c r="CO128" s="1085"/>
      <c r="CP128" s="1094" t="s">
        <v>509</v>
      </c>
      <c r="CQ128" s="1095"/>
      <c r="CR128" s="1095"/>
      <c r="CS128" s="1095"/>
      <c r="CT128" s="1095"/>
      <c r="CU128" s="1095"/>
      <c r="CV128" s="1095"/>
      <c r="CW128" s="1095"/>
      <c r="CX128" s="1095"/>
      <c r="CY128" s="1095"/>
      <c r="CZ128" s="1095"/>
      <c r="DA128" s="1095"/>
      <c r="DB128" s="1095"/>
      <c r="DC128" s="1095"/>
      <c r="DD128" s="1095"/>
      <c r="DE128" s="1095"/>
      <c r="DF128" s="1096"/>
      <c r="DG128" s="1097" t="s">
        <v>411</v>
      </c>
      <c r="DH128" s="1098"/>
      <c r="DI128" s="1098"/>
      <c r="DJ128" s="1098"/>
      <c r="DK128" s="1098"/>
      <c r="DL128" s="1098" t="s">
        <v>411</v>
      </c>
      <c r="DM128" s="1098"/>
      <c r="DN128" s="1098"/>
      <c r="DO128" s="1098"/>
      <c r="DP128" s="1098"/>
      <c r="DQ128" s="1098" t="s">
        <v>446</v>
      </c>
      <c r="DR128" s="1098"/>
      <c r="DS128" s="1098"/>
      <c r="DT128" s="1098"/>
      <c r="DU128" s="1098"/>
      <c r="DV128" s="1099" t="s">
        <v>411</v>
      </c>
      <c r="DW128" s="1099"/>
      <c r="DX128" s="1099"/>
      <c r="DY128" s="1099"/>
      <c r="DZ128" s="1100"/>
    </row>
    <row r="129" spans="1:131" s="248" customFormat="1" ht="26.25" customHeight="1" x14ac:dyDescent="0.15">
      <c r="A129" s="988" t="s">
        <v>108</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510</v>
      </c>
      <c r="X129" s="1132"/>
      <c r="Y129" s="1132"/>
      <c r="Z129" s="1133"/>
      <c r="AA129" s="1016">
        <v>14818977</v>
      </c>
      <c r="AB129" s="1017"/>
      <c r="AC129" s="1017"/>
      <c r="AD129" s="1017"/>
      <c r="AE129" s="1018"/>
      <c r="AF129" s="1019">
        <v>14748109</v>
      </c>
      <c r="AG129" s="1017"/>
      <c r="AH129" s="1017"/>
      <c r="AI129" s="1017"/>
      <c r="AJ129" s="1018"/>
      <c r="AK129" s="1019">
        <v>14910845</v>
      </c>
      <c r="AL129" s="1017"/>
      <c r="AM129" s="1017"/>
      <c r="AN129" s="1017"/>
      <c r="AO129" s="1018"/>
      <c r="AP129" s="1134"/>
      <c r="AQ129" s="1135"/>
      <c r="AR129" s="1135"/>
      <c r="AS129" s="1135"/>
      <c r="AT129" s="1136"/>
      <c r="AU129" s="286"/>
      <c r="AV129" s="286"/>
      <c r="AW129" s="286"/>
      <c r="AX129" s="1125" t="s">
        <v>511</v>
      </c>
      <c r="AY129" s="1008"/>
      <c r="AZ129" s="1008"/>
      <c r="BA129" s="1008"/>
      <c r="BB129" s="1008"/>
      <c r="BC129" s="1008"/>
      <c r="BD129" s="1008"/>
      <c r="BE129" s="1009"/>
      <c r="BF129" s="1126" t="s">
        <v>446</v>
      </c>
      <c r="BG129" s="1127"/>
      <c r="BH129" s="1127"/>
      <c r="BI129" s="1127"/>
      <c r="BJ129" s="1127"/>
      <c r="BK129" s="1127"/>
      <c r="BL129" s="1128"/>
      <c r="BM129" s="1126">
        <v>17.78</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8" t="s">
        <v>512</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513</v>
      </c>
      <c r="X130" s="1132"/>
      <c r="Y130" s="1132"/>
      <c r="Z130" s="1133"/>
      <c r="AA130" s="1016">
        <v>3476172</v>
      </c>
      <c r="AB130" s="1017"/>
      <c r="AC130" s="1017"/>
      <c r="AD130" s="1017"/>
      <c r="AE130" s="1018"/>
      <c r="AF130" s="1019">
        <v>3483773</v>
      </c>
      <c r="AG130" s="1017"/>
      <c r="AH130" s="1017"/>
      <c r="AI130" s="1017"/>
      <c r="AJ130" s="1018"/>
      <c r="AK130" s="1019">
        <v>3379145</v>
      </c>
      <c r="AL130" s="1017"/>
      <c r="AM130" s="1017"/>
      <c r="AN130" s="1017"/>
      <c r="AO130" s="1018"/>
      <c r="AP130" s="1134"/>
      <c r="AQ130" s="1135"/>
      <c r="AR130" s="1135"/>
      <c r="AS130" s="1135"/>
      <c r="AT130" s="1136"/>
      <c r="AU130" s="286"/>
      <c r="AV130" s="286"/>
      <c r="AW130" s="286"/>
      <c r="AX130" s="1125" t="s">
        <v>514</v>
      </c>
      <c r="AY130" s="1008"/>
      <c r="AZ130" s="1008"/>
      <c r="BA130" s="1008"/>
      <c r="BB130" s="1008"/>
      <c r="BC130" s="1008"/>
      <c r="BD130" s="1008"/>
      <c r="BE130" s="1009"/>
      <c r="BF130" s="1162">
        <v>7.9</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515</v>
      </c>
      <c r="X131" s="1170"/>
      <c r="Y131" s="1170"/>
      <c r="Z131" s="1171"/>
      <c r="AA131" s="1063">
        <v>11342805</v>
      </c>
      <c r="AB131" s="1042"/>
      <c r="AC131" s="1042"/>
      <c r="AD131" s="1042"/>
      <c r="AE131" s="1043"/>
      <c r="AF131" s="1041">
        <v>11264336</v>
      </c>
      <c r="AG131" s="1042"/>
      <c r="AH131" s="1042"/>
      <c r="AI131" s="1042"/>
      <c r="AJ131" s="1043"/>
      <c r="AK131" s="1041">
        <v>11531700</v>
      </c>
      <c r="AL131" s="1042"/>
      <c r="AM131" s="1042"/>
      <c r="AN131" s="1042"/>
      <c r="AO131" s="1043"/>
      <c r="AP131" s="1172"/>
      <c r="AQ131" s="1173"/>
      <c r="AR131" s="1173"/>
      <c r="AS131" s="1173"/>
      <c r="AT131" s="1174"/>
      <c r="AU131" s="286"/>
      <c r="AV131" s="286"/>
      <c r="AW131" s="286"/>
      <c r="AX131" s="1144" t="s">
        <v>516</v>
      </c>
      <c r="AY131" s="1095"/>
      <c r="AZ131" s="1095"/>
      <c r="BA131" s="1095"/>
      <c r="BB131" s="1095"/>
      <c r="BC131" s="1095"/>
      <c r="BD131" s="1095"/>
      <c r="BE131" s="1096"/>
      <c r="BF131" s="1145">
        <v>83.7</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1" t="s">
        <v>517</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518</v>
      </c>
      <c r="W132" s="1155"/>
      <c r="X132" s="1155"/>
      <c r="Y132" s="1155"/>
      <c r="Z132" s="1156"/>
      <c r="AA132" s="1157">
        <v>9.2218018379999993</v>
      </c>
      <c r="AB132" s="1158"/>
      <c r="AC132" s="1158"/>
      <c r="AD132" s="1158"/>
      <c r="AE132" s="1159"/>
      <c r="AF132" s="1160">
        <v>8.8548850110000004</v>
      </c>
      <c r="AG132" s="1158"/>
      <c r="AH132" s="1158"/>
      <c r="AI132" s="1158"/>
      <c r="AJ132" s="1159"/>
      <c r="AK132" s="1160">
        <v>5.8021974209999998</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519</v>
      </c>
      <c r="W133" s="1138"/>
      <c r="X133" s="1138"/>
      <c r="Y133" s="1138"/>
      <c r="Z133" s="1139"/>
      <c r="AA133" s="1140">
        <v>11.5</v>
      </c>
      <c r="AB133" s="1141"/>
      <c r="AC133" s="1141"/>
      <c r="AD133" s="1141"/>
      <c r="AE133" s="1142"/>
      <c r="AF133" s="1140">
        <v>9.8000000000000007</v>
      </c>
      <c r="AG133" s="1141"/>
      <c r="AH133" s="1141"/>
      <c r="AI133" s="1141"/>
      <c r="AJ133" s="1142"/>
      <c r="AK133" s="1140">
        <v>7.9</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O1XVuvZ4UR/9GB8JM2EEmYcf0GUcjnfoxv2SPo66YN73THERgLj82mf7s7Dfi9PxbPkHaYIRqInApugwseoKNA==" saltValue="NhtOnNKV2C3UBkDWX0lo7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520</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6Zg1aUFNws61fieOOnbPz0FZ9UlH6rKTnYsMi6OsrEJn4cjjythhRBjdCeELr4FhJjsHgKhD8ciYpgkrJbeuEw==" saltValue="eL7LN6X7EZXuUJFEsRUxa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yHCCa39vOQXShKuIWgW3SJzEeTfjP2z2DvOkxfX0MVcT3nraVT/6zYXIcY/CsgtONlBJnUhtZkgf0zUDicrvbw==" saltValue="VKMP7xDGg2IU+d4HefqjQ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521</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522</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523</v>
      </c>
      <c r="AP7" s="305"/>
      <c r="AQ7" s="306" t="s">
        <v>524</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525</v>
      </c>
      <c r="AQ8" s="312" t="s">
        <v>526</v>
      </c>
      <c r="AR8" s="313" t="s">
        <v>527</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528</v>
      </c>
      <c r="AL9" s="1178"/>
      <c r="AM9" s="1178"/>
      <c r="AN9" s="1179"/>
      <c r="AO9" s="314">
        <v>4171740</v>
      </c>
      <c r="AP9" s="314">
        <v>113736</v>
      </c>
      <c r="AQ9" s="315">
        <v>83474</v>
      </c>
      <c r="AR9" s="316">
        <v>36.299999999999997</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529</v>
      </c>
      <c r="AL10" s="1178"/>
      <c r="AM10" s="1178"/>
      <c r="AN10" s="1179"/>
      <c r="AO10" s="317">
        <v>564923</v>
      </c>
      <c r="AP10" s="317">
        <v>15402</v>
      </c>
      <c r="AQ10" s="318">
        <v>8278</v>
      </c>
      <c r="AR10" s="319">
        <v>86.1</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530</v>
      </c>
      <c r="AL11" s="1178"/>
      <c r="AM11" s="1178"/>
      <c r="AN11" s="1179"/>
      <c r="AO11" s="317">
        <v>112503</v>
      </c>
      <c r="AP11" s="317">
        <v>3067</v>
      </c>
      <c r="AQ11" s="318">
        <v>1520</v>
      </c>
      <c r="AR11" s="319">
        <v>101.8</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531</v>
      </c>
      <c r="AL12" s="1178"/>
      <c r="AM12" s="1178"/>
      <c r="AN12" s="1179"/>
      <c r="AO12" s="317" t="s">
        <v>532</v>
      </c>
      <c r="AP12" s="317" t="s">
        <v>532</v>
      </c>
      <c r="AQ12" s="318">
        <v>13</v>
      </c>
      <c r="AR12" s="319" t="s">
        <v>532</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533</v>
      </c>
      <c r="AL13" s="1178"/>
      <c r="AM13" s="1178"/>
      <c r="AN13" s="1179"/>
      <c r="AO13" s="317">
        <v>264597</v>
      </c>
      <c r="AP13" s="317">
        <v>7214</v>
      </c>
      <c r="AQ13" s="318">
        <v>2948</v>
      </c>
      <c r="AR13" s="319">
        <v>144.69999999999999</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534</v>
      </c>
      <c r="AL14" s="1178"/>
      <c r="AM14" s="1178"/>
      <c r="AN14" s="1179"/>
      <c r="AO14" s="317">
        <v>20460</v>
      </c>
      <c r="AP14" s="317">
        <v>558</v>
      </c>
      <c r="AQ14" s="318">
        <v>1798</v>
      </c>
      <c r="AR14" s="319">
        <v>-69</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535</v>
      </c>
      <c r="AL15" s="1184"/>
      <c r="AM15" s="1184"/>
      <c r="AN15" s="1185"/>
      <c r="AO15" s="317">
        <v>-249809</v>
      </c>
      <c r="AP15" s="317">
        <v>-6811</v>
      </c>
      <c r="AQ15" s="318">
        <v>-6111</v>
      </c>
      <c r="AR15" s="319">
        <v>11.5</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187</v>
      </c>
      <c r="AL16" s="1184"/>
      <c r="AM16" s="1184"/>
      <c r="AN16" s="1185"/>
      <c r="AO16" s="317">
        <v>4884414</v>
      </c>
      <c r="AP16" s="317">
        <v>133166</v>
      </c>
      <c r="AQ16" s="318">
        <v>91920</v>
      </c>
      <c r="AR16" s="319">
        <v>44.9</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536</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537</v>
      </c>
      <c r="AP20" s="326" t="s">
        <v>538</v>
      </c>
      <c r="AQ20" s="327" t="s">
        <v>539</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540</v>
      </c>
      <c r="AL21" s="1187"/>
      <c r="AM21" s="1187"/>
      <c r="AN21" s="1188"/>
      <c r="AO21" s="330">
        <v>10.5</v>
      </c>
      <c r="AP21" s="331">
        <v>8.52</v>
      </c>
      <c r="AQ21" s="332">
        <v>1.98</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541</v>
      </c>
      <c r="AL22" s="1187"/>
      <c r="AM22" s="1187"/>
      <c r="AN22" s="1188"/>
      <c r="AO22" s="335">
        <v>97.2</v>
      </c>
      <c r="AP22" s="336">
        <v>97.5</v>
      </c>
      <c r="AQ22" s="337">
        <v>-0.3</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542</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543</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544</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523</v>
      </c>
      <c r="AP30" s="305"/>
      <c r="AQ30" s="306" t="s">
        <v>524</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525</v>
      </c>
      <c r="AQ31" s="312" t="s">
        <v>526</v>
      </c>
      <c r="AR31" s="313" t="s">
        <v>527</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545</v>
      </c>
      <c r="AL32" s="1181"/>
      <c r="AM32" s="1181"/>
      <c r="AN32" s="1182"/>
      <c r="AO32" s="345">
        <v>2492482</v>
      </c>
      <c r="AP32" s="345">
        <v>67954</v>
      </c>
      <c r="AQ32" s="346">
        <v>52518</v>
      </c>
      <c r="AR32" s="347">
        <v>29.4</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546</v>
      </c>
      <c r="AL33" s="1181"/>
      <c r="AM33" s="1181"/>
      <c r="AN33" s="1182"/>
      <c r="AO33" s="345" t="s">
        <v>532</v>
      </c>
      <c r="AP33" s="345" t="s">
        <v>532</v>
      </c>
      <c r="AQ33" s="346" t="s">
        <v>532</v>
      </c>
      <c r="AR33" s="347" t="s">
        <v>532</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547</v>
      </c>
      <c r="AL34" s="1181"/>
      <c r="AM34" s="1181"/>
      <c r="AN34" s="1182"/>
      <c r="AO34" s="345" t="s">
        <v>532</v>
      </c>
      <c r="AP34" s="345" t="s">
        <v>532</v>
      </c>
      <c r="AQ34" s="346">
        <v>24</v>
      </c>
      <c r="AR34" s="347" t="s">
        <v>532</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548</v>
      </c>
      <c r="AL35" s="1181"/>
      <c r="AM35" s="1181"/>
      <c r="AN35" s="1182"/>
      <c r="AO35" s="345">
        <v>1387037</v>
      </c>
      <c r="AP35" s="345">
        <v>37816</v>
      </c>
      <c r="AQ35" s="346">
        <v>18573</v>
      </c>
      <c r="AR35" s="347">
        <v>103.6</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549</v>
      </c>
      <c r="AL36" s="1181"/>
      <c r="AM36" s="1181"/>
      <c r="AN36" s="1182"/>
      <c r="AO36" s="345">
        <v>225807</v>
      </c>
      <c r="AP36" s="345">
        <v>6156</v>
      </c>
      <c r="AQ36" s="346">
        <v>2920</v>
      </c>
      <c r="AR36" s="347">
        <v>110.8</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550</v>
      </c>
      <c r="AL37" s="1181"/>
      <c r="AM37" s="1181"/>
      <c r="AN37" s="1182"/>
      <c r="AO37" s="345" t="s">
        <v>532</v>
      </c>
      <c r="AP37" s="345" t="s">
        <v>532</v>
      </c>
      <c r="AQ37" s="346">
        <v>483</v>
      </c>
      <c r="AR37" s="347" t="s">
        <v>532</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551</v>
      </c>
      <c r="AL38" s="1190"/>
      <c r="AM38" s="1190"/>
      <c r="AN38" s="1191"/>
      <c r="AO38" s="348">
        <v>710</v>
      </c>
      <c r="AP38" s="348">
        <v>19</v>
      </c>
      <c r="AQ38" s="349">
        <v>1</v>
      </c>
      <c r="AR38" s="337">
        <v>1800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552</v>
      </c>
      <c r="AL39" s="1190"/>
      <c r="AM39" s="1190"/>
      <c r="AN39" s="1191"/>
      <c r="AO39" s="345">
        <v>-57799</v>
      </c>
      <c r="AP39" s="345">
        <v>-1576</v>
      </c>
      <c r="AQ39" s="346">
        <v>-4335</v>
      </c>
      <c r="AR39" s="347">
        <v>-63.6</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553</v>
      </c>
      <c r="AL40" s="1181"/>
      <c r="AM40" s="1181"/>
      <c r="AN40" s="1182"/>
      <c r="AO40" s="345">
        <v>-3379145</v>
      </c>
      <c r="AP40" s="345">
        <v>-92128</v>
      </c>
      <c r="AQ40" s="346">
        <v>-49481</v>
      </c>
      <c r="AR40" s="347">
        <v>86.2</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300</v>
      </c>
      <c r="AL41" s="1193"/>
      <c r="AM41" s="1193"/>
      <c r="AN41" s="1194"/>
      <c r="AO41" s="345">
        <v>669092</v>
      </c>
      <c r="AP41" s="345">
        <v>18242</v>
      </c>
      <c r="AQ41" s="346">
        <v>20703</v>
      </c>
      <c r="AR41" s="347">
        <v>-11.9</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554</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555</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556</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523</v>
      </c>
      <c r="AN49" s="1197" t="s">
        <v>557</v>
      </c>
      <c r="AO49" s="1198"/>
      <c r="AP49" s="1198"/>
      <c r="AQ49" s="1198"/>
      <c r="AR49" s="1199"/>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558</v>
      </c>
      <c r="AO50" s="362" t="s">
        <v>559</v>
      </c>
      <c r="AP50" s="363" t="s">
        <v>560</v>
      </c>
      <c r="AQ50" s="364" t="s">
        <v>561</v>
      </c>
      <c r="AR50" s="365" t="s">
        <v>562</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563</v>
      </c>
      <c r="AL51" s="358"/>
      <c r="AM51" s="366">
        <v>2469075</v>
      </c>
      <c r="AN51" s="367">
        <v>62743</v>
      </c>
      <c r="AO51" s="368">
        <v>-18.100000000000001</v>
      </c>
      <c r="AP51" s="369">
        <v>65876</v>
      </c>
      <c r="AQ51" s="370">
        <v>-19.399999999999999</v>
      </c>
      <c r="AR51" s="371">
        <v>1.3</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564</v>
      </c>
      <c r="AM52" s="374">
        <v>1826252</v>
      </c>
      <c r="AN52" s="375">
        <v>46408</v>
      </c>
      <c r="AO52" s="376">
        <v>-11.9</v>
      </c>
      <c r="AP52" s="377">
        <v>36484</v>
      </c>
      <c r="AQ52" s="378">
        <v>-3.8</v>
      </c>
      <c r="AR52" s="379">
        <v>-8.1</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565</v>
      </c>
      <c r="AL53" s="358"/>
      <c r="AM53" s="366">
        <v>3015899</v>
      </c>
      <c r="AN53" s="367">
        <v>77993</v>
      </c>
      <c r="AO53" s="368">
        <v>24.3</v>
      </c>
      <c r="AP53" s="369">
        <v>68468</v>
      </c>
      <c r="AQ53" s="370">
        <v>3.9</v>
      </c>
      <c r="AR53" s="371">
        <v>20.399999999999999</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564</v>
      </c>
      <c r="AM54" s="374">
        <v>1788214</v>
      </c>
      <c r="AN54" s="375">
        <v>46244</v>
      </c>
      <c r="AO54" s="376">
        <v>-0.4</v>
      </c>
      <c r="AP54" s="377">
        <v>34140</v>
      </c>
      <c r="AQ54" s="378">
        <v>-6.4</v>
      </c>
      <c r="AR54" s="379">
        <v>6</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566</v>
      </c>
      <c r="AL55" s="358"/>
      <c r="AM55" s="366">
        <v>2882340</v>
      </c>
      <c r="AN55" s="367">
        <v>75825</v>
      </c>
      <c r="AO55" s="368">
        <v>-2.8</v>
      </c>
      <c r="AP55" s="369">
        <v>69729</v>
      </c>
      <c r="AQ55" s="370">
        <v>1.8</v>
      </c>
      <c r="AR55" s="371">
        <v>-4.5999999999999996</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564</v>
      </c>
      <c r="AM56" s="374">
        <v>2092604</v>
      </c>
      <c r="AN56" s="375">
        <v>55050</v>
      </c>
      <c r="AO56" s="376">
        <v>19</v>
      </c>
      <c r="AP56" s="377">
        <v>38908</v>
      </c>
      <c r="AQ56" s="378">
        <v>14</v>
      </c>
      <c r="AR56" s="379">
        <v>5</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567</v>
      </c>
      <c r="AL57" s="358"/>
      <c r="AM57" s="366">
        <v>2806752</v>
      </c>
      <c r="AN57" s="367">
        <v>75186</v>
      </c>
      <c r="AO57" s="368">
        <v>-0.8</v>
      </c>
      <c r="AP57" s="369">
        <v>74581</v>
      </c>
      <c r="AQ57" s="370">
        <v>7</v>
      </c>
      <c r="AR57" s="371">
        <v>-7.8</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564</v>
      </c>
      <c r="AM58" s="374">
        <v>2278296</v>
      </c>
      <c r="AN58" s="375">
        <v>61030</v>
      </c>
      <c r="AO58" s="376">
        <v>10.9</v>
      </c>
      <c r="AP58" s="377">
        <v>41563</v>
      </c>
      <c r="AQ58" s="378">
        <v>6.8</v>
      </c>
      <c r="AR58" s="379">
        <v>4.0999999999999996</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568</v>
      </c>
      <c r="AL59" s="358"/>
      <c r="AM59" s="366">
        <v>2249181</v>
      </c>
      <c r="AN59" s="367">
        <v>61321</v>
      </c>
      <c r="AO59" s="368">
        <v>-18.399999999999999</v>
      </c>
      <c r="AP59" s="369">
        <v>76347</v>
      </c>
      <c r="AQ59" s="370">
        <v>2.4</v>
      </c>
      <c r="AR59" s="371">
        <v>-20.8</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564</v>
      </c>
      <c r="AM60" s="374">
        <v>1383827</v>
      </c>
      <c r="AN60" s="375">
        <v>37728</v>
      </c>
      <c r="AO60" s="376">
        <v>-38.200000000000003</v>
      </c>
      <c r="AP60" s="377">
        <v>41762</v>
      </c>
      <c r="AQ60" s="378">
        <v>0.5</v>
      </c>
      <c r="AR60" s="379">
        <v>-38.700000000000003</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569</v>
      </c>
      <c r="AL61" s="380"/>
      <c r="AM61" s="381">
        <v>2684649</v>
      </c>
      <c r="AN61" s="382">
        <v>70614</v>
      </c>
      <c r="AO61" s="383">
        <v>-3.2</v>
      </c>
      <c r="AP61" s="384">
        <v>71000</v>
      </c>
      <c r="AQ61" s="385">
        <v>-0.9</v>
      </c>
      <c r="AR61" s="371">
        <v>-2.2999999999999998</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564</v>
      </c>
      <c r="AM62" s="374">
        <v>1873839</v>
      </c>
      <c r="AN62" s="375">
        <v>49292</v>
      </c>
      <c r="AO62" s="376">
        <v>-4.0999999999999996</v>
      </c>
      <c r="AP62" s="377">
        <v>38571</v>
      </c>
      <c r="AQ62" s="378">
        <v>2.2000000000000002</v>
      </c>
      <c r="AR62" s="379">
        <v>-6.3</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rh6wAVC0zXKqC1MsqXQNGON45wztxfK0gkuoeZCFJa8UxTmrzbu5O/JmpvSeAO6+TSeLRrMGH2T5IM1n54vOCg==" saltValue="+nAJjEiBsvLnL0JYt3O4e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571</v>
      </c>
    </row>
    <row r="120" spans="125:125" ht="13.5" hidden="1" customHeight="1" x14ac:dyDescent="0.15"/>
    <row r="121" spans="125:125" ht="13.5" hidden="1" customHeight="1" x14ac:dyDescent="0.15">
      <c r="DU121" s="292"/>
    </row>
  </sheetData>
  <sheetProtection algorithmName="SHA-512" hashValue="jpbIfr7k6TwL72FBPCgT6iDj9r2sP/DL8bzJCt+iDO0asVvm89SrqUJbhksows33So2M0PDBT8A4DYugAjFk5g==" saltValue="bycovneqdnykJDzLGdApv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572</v>
      </c>
    </row>
  </sheetData>
  <sheetProtection algorithmName="SHA-512" hashValue="1sqOB1QTY6KGE8gL0IuSELSqMKgqwzAV5zjaUyjSFo9Bqisa5fSIWC1aqjHu0HZldM8zmY/3jLHU0676m1ZVcA==" saltValue="uISXz9LkfJiG9S9PF+C3f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573</v>
      </c>
      <c r="G46" s="8" t="s">
        <v>574</v>
      </c>
      <c r="H46" s="8" t="s">
        <v>575</v>
      </c>
      <c r="I46" s="8" t="s">
        <v>576</v>
      </c>
      <c r="J46" s="9" t="s">
        <v>577</v>
      </c>
    </row>
    <row r="47" spans="2:10" ht="57.75" customHeight="1" x14ac:dyDescent="0.15">
      <c r="B47" s="10"/>
      <c r="C47" s="1200" t="s">
        <v>3</v>
      </c>
      <c r="D47" s="1200"/>
      <c r="E47" s="1201"/>
      <c r="F47" s="11">
        <v>20.18</v>
      </c>
      <c r="G47" s="12">
        <v>20.84</v>
      </c>
      <c r="H47" s="12">
        <v>20.99</v>
      </c>
      <c r="I47" s="12">
        <v>18.420000000000002</v>
      </c>
      <c r="J47" s="13">
        <v>19.23</v>
      </c>
    </row>
    <row r="48" spans="2:10" ht="57.75" customHeight="1" x14ac:dyDescent="0.15">
      <c r="B48" s="14"/>
      <c r="C48" s="1202" t="s">
        <v>4</v>
      </c>
      <c r="D48" s="1202"/>
      <c r="E48" s="1203"/>
      <c r="F48" s="15">
        <v>2.92</v>
      </c>
      <c r="G48" s="16">
        <v>3.01</v>
      </c>
      <c r="H48" s="16">
        <v>2.95</v>
      </c>
      <c r="I48" s="16">
        <v>4.0599999999999996</v>
      </c>
      <c r="J48" s="17">
        <v>5.63</v>
      </c>
    </row>
    <row r="49" spans="2:10" ht="57.75" customHeight="1" thickBot="1" x14ac:dyDescent="0.2">
      <c r="B49" s="18"/>
      <c r="C49" s="1204" t="s">
        <v>5</v>
      </c>
      <c r="D49" s="1204"/>
      <c r="E49" s="1205"/>
      <c r="F49" s="19">
        <v>0.12</v>
      </c>
      <c r="G49" s="20">
        <v>2.33</v>
      </c>
      <c r="H49" s="20">
        <v>2.67</v>
      </c>
      <c r="I49" s="20" t="s">
        <v>578</v>
      </c>
      <c r="J49" s="21">
        <v>8.68</v>
      </c>
    </row>
    <row r="50" spans="2:10" ht="13.5" customHeight="1" x14ac:dyDescent="0.15"/>
  </sheetData>
  <sheetProtection algorithmName="SHA-512" hashValue="pEBAUUXNhR/RrSAy2Zs/xiy8crJZYryjobP9HtVf6zkwBuaS3aHjvYarWtKfEB2E+3aJCepGhChdDFpFBrpnaQ==" saltValue="8Gwdm+hlleiS124PdcLG6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573</v>
      </c>
      <c r="G33" s="29" t="s">
        <v>574</v>
      </c>
      <c r="H33" s="29" t="s">
        <v>575</v>
      </c>
      <c r="I33" s="29" t="s">
        <v>576</v>
      </c>
      <c r="J33" s="30" t="s">
        <v>577</v>
      </c>
      <c r="K33" s="22"/>
      <c r="L33" s="22"/>
      <c r="M33" s="22"/>
      <c r="N33" s="22"/>
      <c r="O33" s="22"/>
      <c r="P33" s="22"/>
    </row>
    <row r="34" spans="1:16" ht="39" customHeight="1" x14ac:dyDescent="0.15">
      <c r="A34" s="22"/>
      <c r="B34" s="31"/>
      <c r="C34" s="1212" t="s">
        <v>579</v>
      </c>
      <c r="D34" s="1212"/>
      <c r="E34" s="1213"/>
      <c r="F34" s="32">
        <v>2.91</v>
      </c>
      <c r="G34" s="33">
        <v>3</v>
      </c>
      <c r="H34" s="33">
        <v>2.94</v>
      </c>
      <c r="I34" s="33">
        <v>4.0599999999999996</v>
      </c>
      <c r="J34" s="34">
        <v>5.63</v>
      </c>
      <c r="K34" s="22"/>
      <c r="L34" s="22"/>
      <c r="M34" s="22"/>
      <c r="N34" s="22"/>
      <c r="O34" s="22"/>
      <c r="P34" s="22"/>
    </row>
    <row r="35" spans="1:16" ht="39" customHeight="1" x14ac:dyDescent="0.15">
      <c r="A35" s="22"/>
      <c r="B35" s="35"/>
      <c r="C35" s="1206" t="s">
        <v>580</v>
      </c>
      <c r="D35" s="1207"/>
      <c r="E35" s="1208"/>
      <c r="F35" s="36">
        <v>4.51</v>
      </c>
      <c r="G35" s="37">
        <v>4.3</v>
      </c>
      <c r="H35" s="37">
        <v>3.9</v>
      </c>
      <c r="I35" s="37">
        <v>3.92</v>
      </c>
      <c r="J35" s="38">
        <v>5.48</v>
      </c>
      <c r="K35" s="22"/>
      <c r="L35" s="22"/>
      <c r="M35" s="22"/>
      <c r="N35" s="22"/>
      <c r="O35" s="22"/>
      <c r="P35" s="22"/>
    </row>
    <row r="36" spans="1:16" ht="39" customHeight="1" x14ac:dyDescent="0.15">
      <c r="A36" s="22"/>
      <c r="B36" s="35"/>
      <c r="C36" s="1206" t="s">
        <v>581</v>
      </c>
      <c r="D36" s="1207"/>
      <c r="E36" s="1208"/>
      <c r="F36" s="36">
        <v>0</v>
      </c>
      <c r="G36" s="37">
        <v>0</v>
      </c>
      <c r="H36" s="37">
        <v>0</v>
      </c>
      <c r="I36" s="37">
        <v>0</v>
      </c>
      <c r="J36" s="38">
        <v>2.6</v>
      </c>
      <c r="K36" s="22"/>
      <c r="L36" s="22"/>
      <c r="M36" s="22"/>
      <c r="N36" s="22"/>
      <c r="O36" s="22"/>
      <c r="P36" s="22"/>
    </row>
    <row r="37" spans="1:16" ht="39" customHeight="1" x14ac:dyDescent="0.15">
      <c r="A37" s="22"/>
      <c r="B37" s="35"/>
      <c r="C37" s="1206" t="s">
        <v>582</v>
      </c>
      <c r="D37" s="1207"/>
      <c r="E37" s="1208"/>
      <c r="F37" s="36">
        <v>0.28000000000000003</v>
      </c>
      <c r="G37" s="37">
        <v>0.41</v>
      </c>
      <c r="H37" s="37">
        <v>0.25</v>
      </c>
      <c r="I37" s="37">
        <v>0.28999999999999998</v>
      </c>
      <c r="J37" s="38">
        <v>0.54</v>
      </c>
      <c r="K37" s="22"/>
      <c r="L37" s="22"/>
      <c r="M37" s="22"/>
      <c r="N37" s="22"/>
      <c r="O37" s="22"/>
      <c r="P37" s="22"/>
    </row>
    <row r="38" spans="1:16" ht="39" customHeight="1" x14ac:dyDescent="0.15">
      <c r="A38" s="22"/>
      <c r="B38" s="35"/>
      <c r="C38" s="1206" t="s">
        <v>583</v>
      </c>
      <c r="D38" s="1207"/>
      <c r="E38" s="1208"/>
      <c r="F38" s="36">
        <v>0.09</v>
      </c>
      <c r="G38" s="37">
        <v>1.1599999999999999</v>
      </c>
      <c r="H38" s="37">
        <v>0.63</v>
      </c>
      <c r="I38" s="37">
        <v>0.26</v>
      </c>
      <c r="J38" s="38">
        <v>0.16</v>
      </c>
      <c r="K38" s="22"/>
      <c r="L38" s="22"/>
      <c r="M38" s="22"/>
      <c r="N38" s="22"/>
      <c r="O38" s="22"/>
      <c r="P38" s="22"/>
    </row>
    <row r="39" spans="1:16" ht="39" customHeight="1" x14ac:dyDescent="0.15">
      <c r="A39" s="22"/>
      <c r="B39" s="35"/>
      <c r="C39" s="1206" t="s">
        <v>584</v>
      </c>
      <c r="D39" s="1207"/>
      <c r="E39" s="1208"/>
      <c r="F39" s="36">
        <v>7.0000000000000007E-2</v>
      </c>
      <c r="G39" s="37">
        <v>0.06</v>
      </c>
      <c r="H39" s="37">
        <v>0.08</v>
      </c>
      <c r="I39" s="37">
        <v>7.0000000000000007E-2</v>
      </c>
      <c r="J39" s="38">
        <v>7.0000000000000007E-2</v>
      </c>
      <c r="K39" s="22"/>
      <c r="L39" s="22"/>
      <c r="M39" s="22"/>
      <c r="N39" s="22"/>
      <c r="O39" s="22"/>
      <c r="P39" s="22"/>
    </row>
    <row r="40" spans="1:16" ht="39" customHeight="1" x14ac:dyDescent="0.15">
      <c r="A40" s="22"/>
      <c r="B40" s="35"/>
      <c r="C40" s="1206" t="s">
        <v>585</v>
      </c>
      <c r="D40" s="1207"/>
      <c r="E40" s="1208"/>
      <c r="F40" s="36">
        <v>0</v>
      </c>
      <c r="G40" s="37">
        <v>0</v>
      </c>
      <c r="H40" s="37">
        <v>0</v>
      </c>
      <c r="I40" s="37">
        <v>0</v>
      </c>
      <c r="J40" s="38">
        <v>0</v>
      </c>
      <c r="K40" s="22"/>
      <c r="L40" s="22"/>
      <c r="M40" s="22"/>
      <c r="N40" s="22"/>
      <c r="O40" s="22"/>
      <c r="P40" s="22"/>
    </row>
    <row r="41" spans="1:16" ht="39" customHeight="1" x14ac:dyDescent="0.15">
      <c r="A41" s="22"/>
      <c r="B41" s="35"/>
      <c r="C41" s="1206" t="s">
        <v>586</v>
      </c>
      <c r="D41" s="1207"/>
      <c r="E41" s="1208"/>
      <c r="F41" s="36">
        <v>0</v>
      </c>
      <c r="G41" s="37">
        <v>0</v>
      </c>
      <c r="H41" s="37">
        <v>0</v>
      </c>
      <c r="I41" s="37">
        <v>0</v>
      </c>
      <c r="J41" s="38">
        <v>0</v>
      </c>
      <c r="K41" s="22"/>
      <c r="L41" s="22"/>
      <c r="M41" s="22"/>
      <c r="N41" s="22"/>
      <c r="O41" s="22"/>
      <c r="P41" s="22"/>
    </row>
    <row r="42" spans="1:16" ht="39" customHeight="1" x14ac:dyDescent="0.15">
      <c r="A42" s="22"/>
      <c r="B42" s="39"/>
      <c r="C42" s="1206" t="s">
        <v>587</v>
      </c>
      <c r="D42" s="1207"/>
      <c r="E42" s="1208"/>
      <c r="F42" s="36" t="s">
        <v>532</v>
      </c>
      <c r="G42" s="37" t="s">
        <v>532</v>
      </c>
      <c r="H42" s="37" t="s">
        <v>532</v>
      </c>
      <c r="I42" s="37" t="s">
        <v>532</v>
      </c>
      <c r="J42" s="38" t="s">
        <v>532</v>
      </c>
      <c r="K42" s="22"/>
      <c r="L42" s="22"/>
      <c r="M42" s="22"/>
      <c r="N42" s="22"/>
      <c r="O42" s="22"/>
      <c r="P42" s="22"/>
    </row>
    <row r="43" spans="1:16" ht="39" customHeight="1" thickBot="1" x14ac:dyDescent="0.2">
      <c r="A43" s="22"/>
      <c r="B43" s="40"/>
      <c r="C43" s="1209" t="s">
        <v>588</v>
      </c>
      <c r="D43" s="1210"/>
      <c r="E43" s="1211"/>
      <c r="F43" s="41">
        <v>0.4</v>
      </c>
      <c r="G43" s="42">
        <v>0.4</v>
      </c>
      <c r="H43" s="42">
        <v>0.41</v>
      </c>
      <c r="I43" s="42">
        <v>0.97</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HTdzzfGAcxu0qUOd9OylnnXgkO8b5e83S3hXzEwoxFCwXKaXIhY7Q5WERGkpD7d+mZnZD3W374q8fpgDvs+Rxw==" saltValue="DFrG1SM4D/LTkl7n5Ljwf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573</v>
      </c>
      <c r="L44" s="56" t="s">
        <v>574</v>
      </c>
      <c r="M44" s="56" t="s">
        <v>575</v>
      </c>
      <c r="N44" s="56" t="s">
        <v>576</v>
      </c>
      <c r="O44" s="57" t="s">
        <v>577</v>
      </c>
      <c r="P44" s="48"/>
      <c r="Q44" s="48"/>
      <c r="R44" s="48"/>
      <c r="S44" s="48"/>
      <c r="T44" s="48"/>
      <c r="U44" s="48"/>
    </row>
    <row r="45" spans="1:21" ht="30.75" customHeight="1" x14ac:dyDescent="0.15">
      <c r="A45" s="48"/>
      <c r="B45" s="1214" t="s">
        <v>11</v>
      </c>
      <c r="C45" s="1215"/>
      <c r="D45" s="58"/>
      <c r="E45" s="1220" t="s">
        <v>12</v>
      </c>
      <c r="F45" s="1220"/>
      <c r="G45" s="1220"/>
      <c r="H45" s="1220"/>
      <c r="I45" s="1220"/>
      <c r="J45" s="1221"/>
      <c r="K45" s="59">
        <v>3221</v>
      </c>
      <c r="L45" s="60">
        <v>2763</v>
      </c>
      <c r="M45" s="60">
        <v>2581</v>
      </c>
      <c r="N45" s="60">
        <v>2601</v>
      </c>
      <c r="O45" s="61">
        <v>2492</v>
      </c>
      <c r="P45" s="48"/>
      <c r="Q45" s="48"/>
      <c r="R45" s="48"/>
      <c r="S45" s="48"/>
      <c r="T45" s="48"/>
      <c r="U45" s="48"/>
    </row>
    <row r="46" spans="1:21" ht="30.75" customHeight="1" x14ac:dyDescent="0.15">
      <c r="A46" s="48"/>
      <c r="B46" s="1216"/>
      <c r="C46" s="1217"/>
      <c r="D46" s="62"/>
      <c r="E46" s="1222" t="s">
        <v>13</v>
      </c>
      <c r="F46" s="1222"/>
      <c r="G46" s="1222"/>
      <c r="H46" s="1222"/>
      <c r="I46" s="1222"/>
      <c r="J46" s="1223"/>
      <c r="K46" s="63" t="s">
        <v>532</v>
      </c>
      <c r="L46" s="64" t="s">
        <v>532</v>
      </c>
      <c r="M46" s="64" t="s">
        <v>532</v>
      </c>
      <c r="N46" s="64" t="s">
        <v>532</v>
      </c>
      <c r="O46" s="65" t="s">
        <v>532</v>
      </c>
      <c r="P46" s="48"/>
      <c r="Q46" s="48"/>
      <c r="R46" s="48"/>
      <c r="S46" s="48"/>
      <c r="T46" s="48"/>
      <c r="U46" s="48"/>
    </row>
    <row r="47" spans="1:21" ht="30.75" customHeight="1" x14ac:dyDescent="0.15">
      <c r="A47" s="48"/>
      <c r="B47" s="1216"/>
      <c r="C47" s="1217"/>
      <c r="D47" s="62"/>
      <c r="E47" s="1222" t="s">
        <v>14</v>
      </c>
      <c r="F47" s="1222"/>
      <c r="G47" s="1222"/>
      <c r="H47" s="1222"/>
      <c r="I47" s="1222"/>
      <c r="J47" s="1223"/>
      <c r="K47" s="63" t="s">
        <v>532</v>
      </c>
      <c r="L47" s="64" t="s">
        <v>532</v>
      </c>
      <c r="M47" s="64" t="s">
        <v>532</v>
      </c>
      <c r="N47" s="64" t="s">
        <v>532</v>
      </c>
      <c r="O47" s="65" t="s">
        <v>532</v>
      </c>
      <c r="P47" s="48"/>
      <c r="Q47" s="48"/>
      <c r="R47" s="48"/>
      <c r="S47" s="48"/>
      <c r="T47" s="48"/>
      <c r="U47" s="48"/>
    </row>
    <row r="48" spans="1:21" ht="30.75" customHeight="1" x14ac:dyDescent="0.15">
      <c r="A48" s="48"/>
      <c r="B48" s="1216"/>
      <c r="C48" s="1217"/>
      <c r="D48" s="62"/>
      <c r="E48" s="1222" t="s">
        <v>15</v>
      </c>
      <c r="F48" s="1222"/>
      <c r="G48" s="1222"/>
      <c r="H48" s="1222"/>
      <c r="I48" s="1222"/>
      <c r="J48" s="1223"/>
      <c r="K48" s="63">
        <v>1957</v>
      </c>
      <c r="L48" s="64">
        <v>1922</v>
      </c>
      <c r="M48" s="64">
        <v>1883</v>
      </c>
      <c r="N48" s="64">
        <v>1826</v>
      </c>
      <c r="O48" s="65">
        <v>1387</v>
      </c>
      <c r="P48" s="48"/>
      <c r="Q48" s="48"/>
      <c r="R48" s="48"/>
      <c r="S48" s="48"/>
      <c r="T48" s="48"/>
      <c r="U48" s="48"/>
    </row>
    <row r="49" spans="1:21" ht="30.75" customHeight="1" x14ac:dyDescent="0.15">
      <c r="A49" s="48"/>
      <c r="B49" s="1216"/>
      <c r="C49" s="1217"/>
      <c r="D49" s="62"/>
      <c r="E49" s="1222" t="s">
        <v>16</v>
      </c>
      <c r="F49" s="1222"/>
      <c r="G49" s="1222"/>
      <c r="H49" s="1222"/>
      <c r="I49" s="1222"/>
      <c r="J49" s="1223"/>
      <c r="K49" s="63">
        <v>212</v>
      </c>
      <c r="L49" s="64">
        <v>213</v>
      </c>
      <c r="M49" s="64">
        <v>213</v>
      </c>
      <c r="N49" s="64">
        <v>213</v>
      </c>
      <c r="O49" s="65">
        <v>226</v>
      </c>
      <c r="P49" s="48"/>
      <c r="Q49" s="48"/>
      <c r="R49" s="48"/>
      <c r="S49" s="48"/>
      <c r="T49" s="48"/>
      <c r="U49" s="48"/>
    </row>
    <row r="50" spans="1:21" ht="30.75" customHeight="1" x14ac:dyDescent="0.15">
      <c r="A50" s="48"/>
      <c r="B50" s="1216"/>
      <c r="C50" s="1217"/>
      <c r="D50" s="62"/>
      <c r="E50" s="1222" t="s">
        <v>17</v>
      </c>
      <c r="F50" s="1222"/>
      <c r="G50" s="1222"/>
      <c r="H50" s="1222"/>
      <c r="I50" s="1222"/>
      <c r="J50" s="1223"/>
      <c r="K50" s="63" t="s">
        <v>532</v>
      </c>
      <c r="L50" s="64" t="s">
        <v>532</v>
      </c>
      <c r="M50" s="64" t="s">
        <v>532</v>
      </c>
      <c r="N50" s="64" t="s">
        <v>532</v>
      </c>
      <c r="O50" s="65" t="s">
        <v>532</v>
      </c>
      <c r="P50" s="48"/>
      <c r="Q50" s="48"/>
      <c r="R50" s="48"/>
      <c r="S50" s="48"/>
      <c r="T50" s="48"/>
      <c r="U50" s="48"/>
    </row>
    <row r="51" spans="1:21" ht="30.75" customHeight="1" x14ac:dyDescent="0.15">
      <c r="A51" s="48"/>
      <c r="B51" s="1218"/>
      <c r="C51" s="1219"/>
      <c r="D51" s="66"/>
      <c r="E51" s="1222" t="s">
        <v>18</v>
      </c>
      <c r="F51" s="1222"/>
      <c r="G51" s="1222"/>
      <c r="H51" s="1222"/>
      <c r="I51" s="1222"/>
      <c r="J51" s="1223"/>
      <c r="K51" s="63">
        <v>1</v>
      </c>
      <c r="L51" s="64">
        <v>2</v>
      </c>
      <c r="M51" s="64">
        <v>1</v>
      </c>
      <c r="N51" s="64">
        <v>1</v>
      </c>
      <c r="O51" s="65">
        <v>1</v>
      </c>
      <c r="P51" s="48"/>
      <c r="Q51" s="48"/>
      <c r="R51" s="48"/>
      <c r="S51" s="48"/>
      <c r="T51" s="48"/>
      <c r="U51" s="48"/>
    </row>
    <row r="52" spans="1:21" ht="30.75" customHeight="1" x14ac:dyDescent="0.15">
      <c r="A52" s="48"/>
      <c r="B52" s="1224" t="s">
        <v>19</v>
      </c>
      <c r="C52" s="1225"/>
      <c r="D52" s="66"/>
      <c r="E52" s="1222" t="s">
        <v>20</v>
      </c>
      <c r="F52" s="1222"/>
      <c r="G52" s="1222"/>
      <c r="H52" s="1222"/>
      <c r="I52" s="1222"/>
      <c r="J52" s="1223"/>
      <c r="K52" s="63">
        <v>3735</v>
      </c>
      <c r="L52" s="64">
        <v>3597</v>
      </c>
      <c r="M52" s="64">
        <v>3632</v>
      </c>
      <c r="N52" s="64">
        <v>3645</v>
      </c>
      <c r="O52" s="65">
        <v>3437</v>
      </c>
      <c r="P52" s="48"/>
      <c r="Q52" s="48"/>
      <c r="R52" s="48"/>
      <c r="S52" s="48"/>
      <c r="T52" s="48"/>
      <c r="U52" s="48"/>
    </row>
    <row r="53" spans="1:21" ht="30.75" customHeight="1" thickBot="1" x14ac:dyDescent="0.2">
      <c r="A53" s="48"/>
      <c r="B53" s="1226" t="s">
        <v>21</v>
      </c>
      <c r="C53" s="1227"/>
      <c r="D53" s="67"/>
      <c r="E53" s="1228" t="s">
        <v>22</v>
      </c>
      <c r="F53" s="1228"/>
      <c r="G53" s="1228"/>
      <c r="H53" s="1228"/>
      <c r="I53" s="1228"/>
      <c r="J53" s="1229"/>
      <c r="K53" s="68">
        <v>1656</v>
      </c>
      <c r="L53" s="69">
        <v>1303</v>
      </c>
      <c r="M53" s="69">
        <v>1046</v>
      </c>
      <c r="N53" s="69">
        <v>996</v>
      </c>
      <c r="O53" s="70">
        <v>669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589</v>
      </c>
      <c r="P55" s="48"/>
      <c r="Q55" s="48"/>
      <c r="R55" s="48"/>
      <c r="S55" s="48"/>
      <c r="T55" s="48"/>
      <c r="U55" s="48"/>
    </row>
    <row r="56" spans="1:21" ht="31.5" customHeight="1" thickBot="1" x14ac:dyDescent="0.2">
      <c r="A56" s="48"/>
      <c r="B56" s="76"/>
      <c r="C56" s="77"/>
      <c r="D56" s="77"/>
      <c r="E56" s="78"/>
      <c r="F56" s="78"/>
      <c r="G56" s="78"/>
      <c r="H56" s="78"/>
      <c r="I56" s="78"/>
      <c r="J56" s="79" t="s">
        <v>2</v>
      </c>
      <c r="K56" s="80" t="s">
        <v>590</v>
      </c>
      <c r="L56" s="81" t="s">
        <v>591</v>
      </c>
      <c r="M56" s="81" t="s">
        <v>592</v>
      </c>
      <c r="N56" s="81" t="s">
        <v>593</v>
      </c>
      <c r="O56" s="82" t="s">
        <v>594</v>
      </c>
      <c r="P56" s="48"/>
      <c r="Q56" s="48"/>
      <c r="R56" s="48"/>
      <c r="S56" s="48"/>
      <c r="T56" s="48"/>
      <c r="U56" s="48"/>
    </row>
    <row r="57" spans="1:21" ht="31.5" customHeight="1" x14ac:dyDescent="0.15">
      <c r="B57" s="1230" t="s">
        <v>25</v>
      </c>
      <c r="C57" s="1231"/>
      <c r="D57" s="1234" t="s">
        <v>26</v>
      </c>
      <c r="E57" s="1235"/>
      <c r="F57" s="1235"/>
      <c r="G57" s="1235"/>
      <c r="H57" s="1235"/>
      <c r="I57" s="1235"/>
      <c r="J57" s="1236"/>
      <c r="K57" s="83"/>
      <c r="L57" s="84"/>
      <c r="M57" s="84"/>
      <c r="N57" s="84"/>
      <c r="O57" s="85"/>
    </row>
    <row r="58" spans="1:21" ht="31.5" customHeight="1" thickBot="1" x14ac:dyDescent="0.2">
      <c r="B58" s="1232"/>
      <c r="C58" s="1233"/>
      <c r="D58" s="1237" t="s">
        <v>27</v>
      </c>
      <c r="E58" s="1238"/>
      <c r="F58" s="1238"/>
      <c r="G58" s="1238"/>
      <c r="H58" s="1238"/>
      <c r="I58" s="1238"/>
      <c r="J58" s="123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NRLmCp7HvP0Je36eIzsLuZ/Ub3lqTlbVW7D+7NZ9NihuPLMyXZECl0JuZQdGyCJl8EvZmqdwHrQu6rR0LU2Ew==" saltValue="0nGLgbPI+k2+2humBFCFG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573</v>
      </c>
      <c r="J40" s="100" t="s">
        <v>574</v>
      </c>
      <c r="K40" s="100" t="s">
        <v>575</v>
      </c>
      <c r="L40" s="100" t="s">
        <v>576</v>
      </c>
      <c r="M40" s="101" t="s">
        <v>577</v>
      </c>
    </row>
    <row r="41" spans="2:13" ht="27.75" customHeight="1" x14ac:dyDescent="0.15">
      <c r="B41" s="1240" t="s">
        <v>30</v>
      </c>
      <c r="C41" s="1241"/>
      <c r="D41" s="102"/>
      <c r="E41" s="1246" t="s">
        <v>31</v>
      </c>
      <c r="F41" s="1246"/>
      <c r="G41" s="1246"/>
      <c r="H41" s="1247"/>
      <c r="I41" s="103">
        <v>30009</v>
      </c>
      <c r="J41" s="104">
        <v>30258</v>
      </c>
      <c r="K41" s="104">
        <v>30655</v>
      </c>
      <c r="L41" s="104">
        <v>31076</v>
      </c>
      <c r="M41" s="105">
        <v>30309</v>
      </c>
    </row>
    <row r="42" spans="2:13" ht="27.75" customHeight="1" x14ac:dyDescent="0.15">
      <c r="B42" s="1242"/>
      <c r="C42" s="1243"/>
      <c r="D42" s="106"/>
      <c r="E42" s="1248" t="s">
        <v>32</v>
      </c>
      <c r="F42" s="1248"/>
      <c r="G42" s="1248"/>
      <c r="H42" s="1249"/>
      <c r="I42" s="107" t="s">
        <v>532</v>
      </c>
      <c r="J42" s="108" t="s">
        <v>532</v>
      </c>
      <c r="K42" s="108" t="s">
        <v>532</v>
      </c>
      <c r="L42" s="108" t="s">
        <v>532</v>
      </c>
      <c r="M42" s="109" t="s">
        <v>532</v>
      </c>
    </row>
    <row r="43" spans="2:13" ht="27.75" customHeight="1" x14ac:dyDescent="0.15">
      <c r="B43" s="1242"/>
      <c r="C43" s="1243"/>
      <c r="D43" s="106"/>
      <c r="E43" s="1248" t="s">
        <v>33</v>
      </c>
      <c r="F43" s="1248"/>
      <c r="G43" s="1248"/>
      <c r="H43" s="1249"/>
      <c r="I43" s="107">
        <v>25625</v>
      </c>
      <c r="J43" s="108">
        <v>23840</v>
      </c>
      <c r="K43" s="108">
        <v>21797</v>
      </c>
      <c r="L43" s="108">
        <v>20252</v>
      </c>
      <c r="M43" s="109">
        <v>17444</v>
      </c>
    </row>
    <row r="44" spans="2:13" ht="27.75" customHeight="1" x14ac:dyDescent="0.15">
      <c r="B44" s="1242"/>
      <c r="C44" s="1243"/>
      <c r="D44" s="106"/>
      <c r="E44" s="1248" t="s">
        <v>34</v>
      </c>
      <c r="F44" s="1248"/>
      <c r="G44" s="1248"/>
      <c r="H44" s="1249"/>
      <c r="I44" s="107">
        <v>2035</v>
      </c>
      <c r="J44" s="108">
        <v>1839</v>
      </c>
      <c r="K44" s="108">
        <v>1642</v>
      </c>
      <c r="L44" s="108">
        <v>1443</v>
      </c>
      <c r="M44" s="109">
        <v>1323</v>
      </c>
    </row>
    <row r="45" spans="2:13" ht="27.75" customHeight="1" x14ac:dyDescent="0.15">
      <c r="B45" s="1242"/>
      <c r="C45" s="1243"/>
      <c r="D45" s="106"/>
      <c r="E45" s="1248" t="s">
        <v>35</v>
      </c>
      <c r="F45" s="1248"/>
      <c r="G45" s="1248"/>
      <c r="H45" s="1249"/>
      <c r="I45" s="107">
        <v>2773</v>
      </c>
      <c r="J45" s="108">
        <v>2909</v>
      </c>
      <c r="K45" s="108">
        <v>2658</v>
      </c>
      <c r="L45" s="108">
        <v>2720</v>
      </c>
      <c r="M45" s="109">
        <v>2778</v>
      </c>
    </row>
    <row r="46" spans="2:13" ht="27.75" customHeight="1" x14ac:dyDescent="0.15">
      <c r="B46" s="1242"/>
      <c r="C46" s="1243"/>
      <c r="D46" s="110"/>
      <c r="E46" s="1248" t="s">
        <v>36</v>
      </c>
      <c r="F46" s="1248"/>
      <c r="G46" s="1248"/>
      <c r="H46" s="1249"/>
      <c r="I46" s="107" t="s">
        <v>532</v>
      </c>
      <c r="J46" s="108" t="s">
        <v>532</v>
      </c>
      <c r="K46" s="108" t="s">
        <v>532</v>
      </c>
      <c r="L46" s="108" t="s">
        <v>532</v>
      </c>
      <c r="M46" s="109" t="s">
        <v>532</v>
      </c>
    </row>
    <row r="47" spans="2:13" ht="27.75" customHeight="1" x14ac:dyDescent="0.15">
      <c r="B47" s="1242"/>
      <c r="C47" s="1243"/>
      <c r="D47" s="111"/>
      <c r="E47" s="1250" t="s">
        <v>37</v>
      </c>
      <c r="F47" s="1251"/>
      <c r="G47" s="1251"/>
      <c r="H47" s="1252"/>
      <c r="I47" s="107" t="s">
        <v>532</v>
      </c>
      <c r="J47" s="108" t="s">
        <v>532</v>
      </c>
      <c r="K47" s="108" t="s">
        <v>532</v>
      </c>
      <c r="L47" s="108" t="s">
        <v>532</v>
      </c>
      <c r="M47" s="109" t="s">
        <v>532</v>
      </c>
    </row>
    <row r="48" spans="2:13" ht="27.75" customHeight="1" x14ac:dyDescent="0.15">
      <c r="B48" s="1242"/>
      <c r="C48" s="1243"/>
      <c r="D48" s="106"/>
      <c r="E48" s="1248" t="s">
        <v>38</v>
      </c>
      <c r="F48" s="1248"/>
      <c r="G48" s="1248"/>
      <c r="H48" s="1249"/>
      <c r="I48" s="107" t="s">
        <v>532</v>
      </c>
      <c r="J48" s="108" t="s">
        <v>532</v>
      </c>
      <c r="K48" s="108" t="s">
        <v>532</v>
      </c>
      <c r="L48" s="108" t="s">
        <v>532</v>
      </c>
      <c r="M48" s="109" t="s">
        <v>532</v>
      </c>
    </row>
    <row r="49" spans="2:13" ht="27.75" customHeight="1" x14ac:dyDescent="0.15">
      <c r="B49" s="1244"/>
      <c r="C49" s="1245"/>
      <c r="D49" s="106"/>
      <c r="E49" s="1248" t="s">
        <v>39</v>
      </c>
      <c r="F49" s="1248"/>
      <c r="G49" s="1248"/>
      <c r="H49" s="1249"/>
      <c r="I49" s="107" t="s">
        <v>532</v>
      </c>
      <c r="J49" s="108" t="s">
        <v>532</v>
      </c>
      <c r="K49" s="108" t="s">
        <v>532</v>
      </c>
      <c r="L49" s="108" t="s">
        <v>532</v>
      </c>
      <c r="M49" s="109" t="s">
        <v>532</v>
      </c>
    </row>
    <row r="50" spans="2:13" ht="27.75" customHeight="1" x14ac:dyDescent="0.15">
      <c r="B50" s="1253" t="s">
        <v>40</v>
      </c>
      <c r="C50" s="1254"/>
      <c r="D50" s="112"/>
      <c r="E50" s="1248" t="s">
        <v>41</v>
      </c>
      <c r="F50" s="1248"/>
      <c r="G50" s="1248"/>
      <c r="H50" s="1249"/>
      <c r="I50" s="107">
        <v>5688</v>
      </c>
      <c r="J50" s="108">
        <v>5692</v>
      </c>
      <c r="K50" s="108">
        <v>5997</v>
      </c>
      <c r="L50" s="108">
        <v>5628</v>
      </c>
      <c r="M50" s="109">
        <v>5940</v>
      </c>
    </row>
    <row r="51" spans="2:13" ht="27.75" customHeight="1" x14ac:dyDescent="0.15">
      <c r="B51" s="1242"/>
      <c r="C51" s="1243"/>
      <c r="D51" s="106"/>
      <c r="E51" s="1248" t="s">
        <v>42</v>
      </c>
      <c r="F51" s="1248"/>
      <c r="G51" s="1248"/>
      <c r="H51" s="1249"/>
      <c r="I51" s="107">
        <v>2313</v>
      </c>
      <c r="J51" s="108">
        <v>2132</v>
      </c>
      <c r="K51" s="108">
        <v>1956</v>
      </c>
      <c r="L51" s="108">
        <v>571</v>
      </c>
      <c r="M51" s="109">
        <v>490</v>
      </c>
    </row>
    <row r="52" spans="2:13" ht="27.75" customHeight="1" x14ac:dyDescent="0.15">
      <c r="B52" s="1244"/>
      <c r="C52" s="1245"/>
      <c r="D52" s="106"/>
      <c r="E52" s="1248" t="s">
        <v>43</v>
      </c>
      <c r="F52" s="1248"/>
      <c r="G52" s="1248"/>
      <c r="H52" s="1249"/>
      <c r="I52" s="107">
        <v>39398</v>
      </c>
      <c r="J52" s="108">
        <v>38277</v>
      </c>
      <c r="K52" s="108">
        <v>37151</v>
      </c>
      <c r="L52" s="108">
        <v>36186</v>
      </c>
      <c r="M52" s="109">
        <v>35767</v>
      </c>
    </row>
    <row r="53" spans="2:13" ht="27.75" customHeight="1" thickBot="1" x14ac:dyDescent="0.2">
      <c r="B53" s="1255" t="s">
        <v>44</v>
      </c>
      <c r="C53" s="1256"/>
      <c r="D53" s="113"/>
      <c r="E53" s="1257" t="s">
        <v>45</v>
      </c>
      <c r="F53" s="1257"/>
      <c r="G53" s="1257"/>
      <c r="H53" s="1258"/>
      <c r="I53" s="114">
        <v>13043</v>
      </c>
      <c r="J53" s="115">
        <v>12744</v>
      </c>
      <c r="K53" s="115">
        <v>11647</v>
      </c>
      <c r="L53" s="115">
        <v>13106</v>
      </c>
      <c r="M53" s="116">
        <v>9656</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UwLYzh1hji64nPd00ML2HN0un/iMcBsMoleoIginmXMfNK+BcCU4TzTuMr0f7myyJQ8RZB896IzLDOQOAyAtHA==" saltValue="zcm2lRNosPDeulVJeMjyi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575</v>
      </c>
      <c r="G54" s="125" t="s">
        <v>576</v>
      </c>
      <c r="H54" s="126" t="s">
        <v>577</v>
      </c>
    </row>
    <row r="55" spans="2:8" ht="52.5" customHeight="1" x14ac:dyDescent="0.15">
      <c r="B55" s="127"/>
      <c r="C55" s="1267" t="s">
        <v>48</v>
      </c>
      <c r="D55" s="1267"/>
      <c r="E55" s="1268"/>
      <c r="F55" s="128">
        <v>3110</v>
      </c>
      <c r="G55" s="128">
        <v>2716</v>
      </c>
      <c r="H55" s="129">
        <v>2868</v>
      </c>
    </row>
    <row r="56" spans="2:8" ht="52.5" customHeight="1" x14ac:dyDescent="0.15">
      <c r="B56" s="130"/>
      <c r="C56" s="1269" t="s">
        <v>49</v>
      </c>
      <c r="D56" s="1269"/>
      <c r="E56" s="1270"/>
      <c r="F56" s="131">
        <v>177</v>
      </c>
      <c r="G56" s="131">
        <v>169</v>
      </c>
      <c r="H56" s="132">
        <v>199</v>
      </c>
    </row>
    <row r="57" spans="2:8" ht="53.25" customHeight="1" x14ac:dyDescent="0.15">
      <c r="B57" s="130"/>
      <c r="C57" s="1271" t="s">
        <v>50</v>
      </c>
      <c r="D57" s="1271"/>
      <c r="E57" s="1272"/>
      <c r="F57" s="133">
        <v>4170</v>
      </c>
      <c r="G57" s="133">
        <v>3990</v>
      </c>
      <c r="H57" s="134">
        <v>4132</v>
      </c>
    </row>
    <row r="58" spans="2:8" ht="45.75" customHeight="1" x14ac:dyDescent="0.15">
      <c r="B58" s="135"/>
      <c r="C58" s="1259" t="s">
        <v>604</v>
      </c>
      <c r="D58" s="1260"/>
      <c r="E58" s="1261"/>
      <c r="F58" s="136">
        <v>2081</v>
      </c>
      <c r="G58" s="136">
        <v>1929</v>
      </c>
      <c r="H58" s="137">
        <v>1927</v>
      </c>
    </row>
    <row r="59" spans="2:8" ht="45.75" customHeight="1" x14ac:dyDescent="0.15">
      <c r="B59" s="135"/>
      <c r="C59" s="1259" t="s">
        <v>605</v>
      </c>
      <c r="D59" s="1260"/>
      <c r="E59" s="1261"/>
      <c r="F59" s="136">
        <v>713</v>
      </c>
      <c r="G59" s="136">
        <v>714</v>
      </c>
      <c r="H59" s="137">
        <v>686</v>
      </c>
    </row>
    <row r="60" spans="2:8" ht="45.75" customHeight="1" x14ac:dyDescent="0.15">
      <c r="B60" s="135"/>
      <c r="C60" s="1259" t="s">
        <v>606</v>
      </c>
      <c r="D60" s="1260"/>
      <c r="E60" s="1261"/>
      <c r="F60" s="136">
        <v>641</v>
      </c>
      <c r="G60" s="136">
        <v>607</v>
      </c>
      <c r="H60" s="137">
        <v>650</v>
      </c>
    </row>
    <row r="61" spans="2:8" ht="45.75" customHeight="1" x14ac:dyDescent="0.15">
      <c r="B61" s="135"/>
      <c r="C61" s="1259" t="s">
        <v>607</v>
      </c>
      <c r="D61" s="1260"/>
      <c r="E61" s="1261"/>
      <c r="F61" s="136">
        <v>420</v>
      </c>
      <c r="G61" s="136">
        <v>420</v>
      </c>
      <c r="H61" s="137">
        <v>420</v>
      </c>
    </row>
    <row r="62" spans="2:8" ht="45.75" customHeight="1" thickBot="1" x14ac:dyDescent="0.2">
      <c r="B62" s="138"/>
      <c r="C62" s="1262" t="s">
        <v>608</v>
      </c>
      <c r="D62" s="1263"/>
      <c r="E62" s="1264"/>
      <c r="F62" s="139">
        <v>132</v>
      </c>
      <c r="G62" s="139">
        <v>150</v>
      </c>
      <c r="H62" s="140">
        <v>249</v>
      </c>
    </row>
    <row r="63" spans="2:8" ht="52.5" customHeight="1" thickBot="1" x14ac:dyDescent="0.2">
      <c r="B63" s="141"/>
      <c r="C63" s="1265" t="s">
        <v>51</v>
      </c>
      <c r="D63" s="1265"/>
      <c r="E63" s="1266"/>
      <c r="F63" s="142">
        <v>7457</v>
      </c>
      <c r="G63" s="142">
        <v>6876</v>
      </c>
      <c r="H63" s="143">
        <v>7199</v>
      </c>
    </row>
    <row r="64" spans="2:8" ht="15" customHeight="1" x14ac:dyDescent="0.15"/>
  </sheetData>
  <sheetProtection algorithmName="SHA-512" hashValue="NLOvXMWQtKglyWalGNSovx0OVIwkEgFsS7GfUrz3TdZMLu5IaiOcbxeN9dkZ2mYBxDPiXWqbknom6srzNpradA==" saltValue="cah/CyZrjTs2D9UFzRwXO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WZM160"/>
  <sheetViews>
    <sheetView showGridLines="0" zoomScale="80" zoomScaleNormal="80" zoomScaleSheetLayoutView="55" workbookViewId="0">
      <selection activeCell="AN70" sqref="AN70"/>
    </sheetView>
  </sheetViews>
  <sheetFormatPr defaultColWidth="0" defaultRowHeight="13.5" customHeight="1" zeroHeight="1" x14ac:dyDescent="0.15"/>
  <cols>
    <col min="1" max="1" width="6.375" style="1275" customWidth="1"/>
    <col min="2" max="107" width="2.5" style="1275" customWidth="1"/>
    <col min="108" max="108" width="6.125" style="1283" customWidth="1"/>
    <col min="109" max="109" width="5.875" style="1282" customWidth="1"/>
    <col min="110" max="110" width="19.125" style="1275" hidden="1"/>
    <col min="111" max="115" width="12.625" style="1275" hidden="1"/>
    <col min="116" max="349" width="8.625" style="1275" hidden="1"/>
    <col min="350" max="355" width="14.875" style="1275" hidden="1"/>
    <col min="356" max="357" width="15.875" style="1275" hidden="1"/>
    <col min="358" max="363" width="16.125" style="1275" hidden="1"/>
    <col min="364" max="364" width="6.125" style="1275" hidden="1"/>
    <col min="365" max="365" width="3" style="1275" hidden="1"/>
    <col min="366" max="605" width="8.625" style="1275" hidden="1"/>
    <col min="606" max="611" width="14.875" style="1275" hidden="1"/>
    <col min="612" max="613" width="15.875" style="1275" hidden="1"/>
    <col min="614" max="619" width="16.125" style="1275" hidden="1"/>
    <col min="620" max="620" width="6.125" style="1275" hidden="1"/>
    <col min="621" max="621" width="3" style="1275" hidden="1"/>
    <col min="622" max="861" width="8.625" style="1275" hidden="1"/>
    <col min="862" max="867" width="14.875" style="1275" hidden="1"/>
    <col min="868" max="869" width="15.875" style="1275" hidden="1"/>
    <col min="870" max="875" width="16.125" style="1275" hidden="1"/>
    <col min="876" max="876" width="6.125" style="1275" hidden="1"/>
    <col min="877" max="877" width="3" style="1275" hidden="1"/>
    <col min="878" max="1117" width="8.625" style="1275" hidden="1"/>
    <col min="1118" max="1123" width="14.875" style="1275" hidden="1"/>
    <col min="1124" max="1125" width="15.875" style="1275" hidden="1"/>
    <col min="1126" max="1131" width="16.125" style="1275" hidden="1"/>
    <col min="1132" max="1132" width="6.125" style="1275" hidden="1"/>
    <col min="1133" max="1133" width="3" style="1275" hidden="1"/>
    <col min="1134" max="1373" width="8.625" style="1275" hidden="1"/>
    <col min="1374" max="1379" width="14.875" style="1275" hidden="1"/>
    <col min="1380" max="1381" width="15.875" style="1275" hidden="1"/>
    <col min="1382" max="1387" width="16.125" style="1275" hidden="1"/>
    <col min="1388" max="1388" width="6.125" style="1275" hidden="1"/>
    <col min="1389" max="1389" width="3" style="1275" hidden="1"/>
    <col min="1390" max="1629" width="8.625" style="1275" hidden="1"/>
    <col min="1630" max="1635" width="14.875" style="1275" hidden="1"/>
    <col min="1636" max="1637" width="15.875" style="1275" hidden="1"/>
    <col min="1638" max="1643" width="16.125" style="1275" hidden="1"/>
    <col min="1644" max="1644" width="6.125" style="1275" hidden="1"/>
    <col min="1645" max="1645" width="3" style="1275" hidden="1"/>
    <col min="1646" max="1885" width="8.625" style="1275" hidden="1"/>
    <col min="1886" max="1891" width="14.875" style="1275" hidden="1"/>
    <col min="1892" max="1893" width="15.875" style="1275" hidden="1"/>
    <col min="1894" max="1899" width="16.125" style="1275" hidden="1"/>
    <col min="1900" max="1900" width="6.125" style="1275" hidden="1"/>
    <col min="1901" max="1901" width="3" style="1275" hidden="1"/>
    <col min="1902" max="2141" width="8.625" style="1275" hidden="1"/>
    <col min="2142" max="2147" width="14.875" style="1275" hidden="1"/>
    <col min="2148" max="2149" width="15.875" style="1275" hidden="1"/>
    <col min="2150" max="2155" width="16.125" style="1275" hidden="1"/>
    <col min="2156" max="2156" width="6.125" style="1275" hidden="1"/>
    <col min="2157" max="2157" width="3" style="1275" hidden="1"/>
    <col min="2158" max="2397" width="8.625" style="1275" hidden="1"/>
    <col min="2398" max="2403" width="14.875" style="1275" hidden="1"/>
    <col min="2404" max="2405" width="15.875" style="1275" hidden="1"/>
    <col min="2406" max="2411" width="16.125" style="1275" hidden="1"/>
    <col min="2412" max="2412" width="6.125" style="1275" hidden="1"/>
    <col min="2413" max="2413" width="3" style="1275" hidden="1"/>
    <col min="2414" max="2653" width="8.625" style="1275" hidden="1"/>
    <col min="2654" max="2659" width="14.875" style="1275" hidden="1"/>
    <col min="2660" max="2661" width="15.875" style="1275" hidden="1"/>
    <col min="2662" max="2667" width="16.125" style="1275" hidden="1"/>
    <col min="2668" max="2668" width="6.125" style="1275" hidden="1"/>
    <col min="2669" max="2669" width="3" style="1275" hidden="1"/>
    <col min="2670" max="2909" width="8.625" style="1275" hidden="1"/>
    <col min="2910" max="2915" width="14.875" style="1275" hidden="1"/>
    <col min="2916" max="2917" width="15.875" style="1275" hidden="1"/>
    <col min="2918" max="2923" width="16.125" style="1275" hidden="1"/>
    <col min="2924" max="2924" width="6.125" style="1275" hidden="1"/>
    <col min="2925" max="2925" width="3" style="1275" hidden="1"/>
    <col min="2926" max="3165" width="8.625" style="1275" hidden="1"/>
    <col min="3166" max="3171" width="14.875" style="1275" hidden="1"/>
    <col min="3172" max="3173" width="15.875" style="1275" hidden="1"/>
    <col min="3174" max="3179" width="16.125" style="1275" hidden="1"/>
    <col min="3180" max="3180" width="6.125" style="1275" hidden="1"/>
    <col min="3181" max="3181" width="3" style="1275" hidden="1"/>
    <col min="3182" max="3421" width="8.625" style="1275" hidden="1"/>
    <col min="3422" max="3427" width="14.875" style="1275" hidden="1"/>
    <col min="3428" max="3429" width="15.875" style="1275" hidden="1"/>
    <col min="3430" max="3435" width="16.125" style="1275" hidden="1"/>
    <col min="3436" max="3436" width="6.125" style="1275" hidden="1"/>
    <col min="3437" max="3437" width="3" style="1275" hidden="1"/>
    <col min="3438" max="3677" width="8.625" style="1275" hidden="1"/>
    <col min="3678" max="3683" width="14.875" style="1275" hidden="1"/>
    <col min="3684" max="3685" width="15.875" style="1275" hidden="1"/>
    <col min="3686" max="3691" width="16.125" style="1275" hidden="1"/>
    <col min="3692" max="3692" width="6.125" style="1275" hidden="1"/>
    <col min="3693" max="3693" width="3" style="1275" hidden="1"/>
    <col min="3694" max="3933" width="8.625" style="1275" hidden="1"/>
    <col min="3934" max="3939" width="14.875" style="1275" hidden="1"/>
    <col min="3940" max="3941" width="15.875" style="1275" hidden="1"/>
    <col min="3942" max="3947" width="16.125" style="1275" hidden="1"/>
    <col min="3948" max="3948" width="6.125" style="1275" hidden="1"/>
    <col min="3949" max="3949" width="3" style="1275" hidden="1"/>
    <col min="3950" max="4189" width="8.625" style="1275" hidden="1"/>
    <col min="4190" max="4195" width="14.875" style="1275" hidden="1"/>
    <col min="4196" max="4197" width="15.875" style="1275" hidden="1"/>
    <col min="4198" max="4203" width="16.125" style="1275" hidden="1"/>
    <col min="4204" max="4204" width="6.125" style="1275" hidden="1"/>
    <col min="4205" max="4205" width="3" style="1275" hidden="1"/>
    <col min="4206" max="4445" width="8.625" style="1275" hidden="1"/>
    <col min="4446" max="4451" width="14.875" style="1275" hidden="1"/>
    <col min="4452" max="4453" width="15.875" style="1275" hidden="1"/>
    <col min="4454" max="4459" width="16.125" style="1275" hidden="1"/>
    <col min="4460" max="4460" width="6.125" style="1275" hidden="1"/>
    <col min="4461" max="4461" width="3" style="1275" hidden="1"/>
    <col min="4462" max="4701" width="8.625" style="1275" hidden="1"/>
    <col min="4702" max="4707" width="14.875" style="1275" hidden="1"/>
    <col min="4708" max="4709" width="15.875" style="1275" hidden="1"/>
    <col min="4710" max="4715" width="16.125" style="1275" hidden="1"/>
    <col min="4716" max="4716" width="6.125" style="1275" hidden="1"/>
    <col min="4717" max="4717" width="3" style="1275" hidden="1"/>
    <col min="4718" max="4957" width="8.625" style="1275" hidden="1"/>
    <col min="4958" max="4963" width="14.875" style="1275" hidden="1"/>
    <col min="4964" max="4965" width="15.875" style="1275" hidden="1"/>
    <col min="4966" max="4971" width="16.125" style="1275" hidden="1"/>
    <col min="4972" max="4972" width="6.125" style="1275" hidden="1"/>
    <col min="4973" max="4973" width="3" style="1275" hidden="1"/>
    <col min="4974" max="5213" width="8.625" style="1275" hidden="1"/>
    <col min="5214" max="5219" width="14.875" style="1275" hidden="1"/>
    <col min="5220" max="5221" width="15.875" style="1275" hidden="1"/>
    <col min="5222" max="5227" width="16.125" style="1275" hidden="1"/>
    <col min="5228" max="5228" width="6.125" style="1275" hidden="1"/>
    <col min="5229" max="5229" width="3" style="1275" hidden="1"/>
    <col min="5230" max="5469" width="8.625" style="1275" hidden="1"/>
    <col min="5470" max="5475" width="14.875" style="1275" hidden="1"/>
    <col min="5476" max="5477" width="15.875" style="1275" hidden="1"/>
    <col min="5478" max="5483" width="16.125" style="1275" hidden="1"/>
    <col min="5484" max="5484" width="6.125" style="1275" hidden="1"/>
    <col min="5485" max="5485" width="3" style="1275" hidden="1"/>
    <col min="5486" max="5725" width="8.625" style="1275" hidden="1"/>
    <col min="5726" max="5731" width="14.875" style="1275" hidden="1"/>
    <col min="5732" max="5733" width="15.875" style="1275" hidden="1"/>
    <col min="5734" max="5739" width="16.125" style="1275" hidden="1"/>
    <col min="5740" max="5740" width="6.125" style="1275" hidden="1"/>
    <col min="5741" max="5741" width="3" style="1275" hidden="1"/>
    <col min="5742" max="5981" width="8.625" style="1275" hidden="1"/>
    <col min="5982" max="5987" width="14.875" style="1275" hidden="1"/>
    <col min="5988" max="5989" width="15.875" style="1275" hidden="1"/>
    <col min="5990" max="5995" width="16.125" style="1275" hidden="1"/>
    <col min="5996" max="5996" width="6.125" style="1275" hidden="1"/>
    <col min="5997" max="5997" width="3" style="1275" hidden="1"/>
    <col min="5998" max="6237" width="8.625" style="1275" hidden="1"/>
    <col min="6238" max="6243" width="14.875" style="1275" hidden="1"/>
    <col min="6244" max="6245" width="15.875" style="1275" hidden="1"/>
    <col min="6246" max="6251" width="16.125" style="1275" hidden="1"/>
    <col min="6252" max="6252" width="6.125" style="1275" hidden="1"/>
    <col min="6253" max="6253" width="3" style="1275" hidden="1"/>
    <col min="6254" max="6493" width="8.625" style="1275" hidden="1"/>
    <col min="6494" max="6499" width="14.875" style="1275" hidden="1"/>
    <col min="6500" max="6501" width="15.875" style="1275" hidden="1"/>
    <col min="6502" max="6507" width="16.125" style="1275" hidden="1"/>
    <col min="6508" max="6508" width="6.125" style="1275" hidden="1"/>
    <col min="6509" max="6509" width="3" style="1275" hidden="1"/>
    <col min="6510" max="6749" width="8.625" style="1275" hidden="1"/>
    <col min="6750" max="6755" width="14.875" style="1275" hidden="1"/>
    <col min="6756" max="6757" width="15.875" style="1275" hidden="1"/>
    <col min="6758" max="6763" width="16.125" style="1275" hidden="1"/>
    <col min="6764" max="6764" width="6.125" style="1275" hidden="1"/>
    <col min="6765" max="6765" width="3" style="1275" hidden="1"/>
    <col min="6766" max="7005" width="8.625" style="1275" hidden="1"/>
    <col min="7006" max="7011" width="14.875" style="1275" hidden="1"/>
    <col min="7012" max="7013" width="15.875" style="1275" hidden="1"/>
    <col min="7014" max="7019" width="16.125" style="1275" hidden="1"/>
    <col min="7020" max="7020" width="6.125" style="1275" hidden="1"/>
    <col min="7021" max="7021" width="3" style="1275" hidden="1"/>
    <col min="7022" max="7261" width="8.625" style="1275" hidden="1"/>
    <col min="7262" max="7267" width="14.875" style="1275" hidden="1"/>
    <col min="7268" max="7269" width="15.875" style="1275" hidden="1"/>
    <col min="7270" max="7275" width="16.125" style="1275" hidden="1"/>
    <col min="7276" max="7276" width="6.125" style="1275" hidden="1"/>
    <col min="7277" max="7277" width="3" style="1275" hidden="1"/>
    <col min="7278" max="7517" width="8.625" style="1275" hidden="1"/>
    <col min="7518" max="7523" width="14.875" style="1275" hidden="1"/>
    <col min="7524" max="7525" width="15.875" style="1275" hidden="1"/>
    <col min="7526" max="7531" width="16.125" style="1275" hidden="1"/>
    <col min="7532" max="7532" width="6.125" style="1275" hidden="1"/>
    <col min="7533" max="7533" width="3" style="1275" hidden="1"/>
    <col min="7534" max="7773" width="8.625" style="1275" hidden="1"/>
    <col min="7774" max="7779" width="14.875" style="1275" hidden="1"/>
    <col min="7780" max="7781" width="15.875" style="1275" hidden="1"/>
    <col min="7782" max="7787" width="16.125" style="1275" hidden="1"/>
    <col min="7788" max="7788" width="6.125" style="1275" hidden="1"/>
    <col min="7789" max="7789" width="3" style="1275" hidden="1"/>
    <col min="7790" max="8029" width="8.625" style="1275" hidden="1"/>
    <col min="8030" max="8035" width="14.875" style="1275" hidden="1"/>
    <col min="8036" max="8037" width="15.875" style="1275" hidden="1"/>
    <col min="8038" max="8043" width="16.125" style="1275" hidden="1"/>
    <col min="8044" max="8044" width="6.125" style="1275" hidden="1"/>
    <col min="8045" max="8045" width="3" style="1275" hidden="1"/>
    <col min="8046" max="8285" width="8.625" style="1275" hidden="1"/>
    <col min="8286" max="8291" width="14.875" style="1275" hidden="1"/>
    <col min="8292" max="8293" width="15.875" style="1275" hidden="1"/>
    <col min="8294" max="8299" width="16.125" style="1275" hidden="1"/>
    <col min="8300" max="8300" width="6.125" style="1275" hidden="1"/>
    <col min="8301" max="8301" width="3" style="1275" hidden="1"/>
    <col min="8302" max="8541" width="8.625" style="1275" hidden="1"/>
    <col min="8542" max="8547" width="14.875" style="1275" hidden="1"/>
    <col min="8548" max="8549" width="15.875" style="1275" hidden="1"/>
    <col min="8550" max="8555" width="16.125" style="1275" hidden="1"/>
    <col min="8556" max="8556" width="6.125" style="1275" hidden="1"/>
    <col min="8557" max="8557" width="3" style="1275" hidden="1"/>
    <col min="8558" max="8797" width="8.625" style="1275" hidden="1"/>
    <col min="8798" max="8803" width="14.875" style="1275" hidden="1"/>
    <col min="8804" max="8805" width="15.875" style="1275" hidden="1"/>
    <col min="8806" max="8811" width="16.125" style="1275" hidden="1"/>
    <col min="8812" max="8812" width="6.125" style="1275" hidden="1"/>
    <col min="8813" max="8813" width="3" style="1275" hidden="1"/>
    <col min="8814" max="9053" width="8.625" style="1275" hidden="1"/>
    <col min="9054" max="9059" width="14.875" style="1275" hidden="1"/>
    <col min="9060" max="9061" width="15.875" style="1275" hidden="1"/>
    <col min="9062" max="9067" width="16.125" style="1275" hidden="1"/>
    <col min="9068" max="9068" width="6.125" style="1275" hidden="1"/>
    <col min="9069" max="9069" width="3" style="1275" hidden="1"/>
    <col min="9070" max="9309" width="8.625" style="1275" hidden="1"/>
    <col min="9310" max="9315" width="14.875" style="1275" hidden="1"/>
    <col min="9316" max="9317" width="15.875" style="1275" hidden="1"/>
    <col min="9318" max="9323" width="16.125" style="1275" hidden="1"/>
    <col min="9324" max="9324" width="6.125" style="1275" hidden="1"/>
    <col min="9325" max="9325" width="3" style="1275" hidden="1"/>
    <col min="9326" max="9565" width="8.625" style="1275" hidden="1"/>
    <col min="9566" max="9571" width="14.875" style="1275" hidden="1"/>
    <col min="9572" max="9573" width="15.875" style="1275" hidden="1"/>
    <col min="9574" max="9579" width="16.125" style="1275" hidden="1"/>
    <col min="9580" max="9580" width="6.125" style="1275" hidden="1"/>
    <col min="9581" max="9581" width="3" style="1275" hidden="1"/>
    <col min="9582" max="9821" width="8.625" style="1275" hidden="1"/>
    <col min="9822" max="9827" width="14.875" style="1275" hidden="1"/>
    <col min="9828" max="9829" width="15.875" style="1275" hidden="1"/>
    <col min="9830" max="9835" width="16.125" style="1275" hidden="1"/>
    <col min="9836" max="9836" width="6.125" style="1275" hidden="1"/>
    <col min="9837" max="9837" width="3" style="1275" hidden="1"/>
    <col min="9838" max="10077" width="8.625" style="1275" hidden="1"/>
    <col min="10078" max="10083" width="14.875" style="1275" hidden="1"/>
    <col min="10084" max="10085" width="15.875" style="1275" hidden="1"/>
    <col min="10086" max="10091" width="16.125" style="1275" hidden="1"/>
    <col min="10092" max="10092" width="6.125" style="1275" hidden="1"/>
    <col min="10093" max="10093" width="3" style="1275" hidden="1"/>
    <col min="10094" max="10333" width="8.625" style="1275" hidden="1"/>
    <col min="10334" max="10339" width="14.875" style="1275" hidden="1"/>
    <col min="10340" max="10341" width="15.875" style="1275" hidden="1"/>
    <col min="10342" max="10347" width="16.125" style="1275" hidden="1"/>
    <col min="10348" max="10348" width="6.125" style="1275" hidden="1"/>
    <col min="10349" max="10349" width="3" style="1275" hidden="1"/>
    <col min="10350" max="10589" width="8.625" style="1275" hidden="1"/>
    <col min="10590" max="10595" width="14.875" style="1275" hidden="1"/>
    <col min="10596" max="10597" width="15.875" style="1275" hidden="1"/>
    <col min="10598" max="10603" width="16.125" style="1275" hidden="1"/>
    <col min="10604" max="10604" width="6.125" style="1275" hidden="1"/>
    <col min="10605" max="10605" width="3" style="1275" hidden="1"/>
    <col min="10606" max="10845" width="8.625" style="1275" hidden="1"/>
    <col min="10846" max="10851" width="14.875" style="1275" hidden="1"/>
    <col min="10852" max="10853" width="15.875" style="1275" hidden="1"/>
    <col min="10854" max="10859" width="16.125" style="1275" hidden="1"/>
    <col min="10860" max="10860" width="6.125" style="1275" hidden="1"/>
    <col min="10861" max="10861" width="3" style="1275" hidden="1"/>
    <col min="10862" max="11101" width="8.625" style="1275" hidden="1"/>
    <col min="11102" max="11107" width="14.875" style="1275" hidden="1"/>
    <col min="11108" max="11109" width="15.875" style="1275" hidden="1"/>
    <col min="11110" max="11115" width="16.125" style="1275" hidden="1"/>
    <col min="11116" max="11116" width="6.125" style="1275" hidden="1"/>
    <col min="11117" max="11117" width="3" style="1275" hidden="1"/>
    <col min="11118" max="11357" width="8.625" style="1275" hidden="1"/>
    <col min="11358" max="11363" width="14.875" style="1275" hidden="1"/>
    <col min="11364" max="11365" width="15.875" style="1275" hidden="1"/>
    <col min="11366" max="11371" width="16.125" style="1275" hidden="1"/>
    <col min="11372" max="11372" width="6.125" style="1275" hidden="1"/>
    <col min="11373" max="11373" width="3" style="1275" hidden="1"/>
    <col min="11374" max="11613" width="8.625" style="1275" hidden="1"/>
    <col min="11614" max="11619" width="14.875" style="1275" hidden="1"/>
    <col min="11620" max="11621" width="15.875" style="1275" hidden="1"/>
    <col min="11622" max="11627" width="16.125" style="1275" hidden="1"/>
    <col min="11628" max="11628" width="6.125" style="1275" hidden="1"/>
    <col min="11629" max="11629" width="3" style="1275" hidden="1"/>
    <col min="11630" max="11869" width="8.625" style="1275" hidden="1"/>
    <col min="11870" max="11875" width="14.875" style="1275" hidden="1"/>
    <col min="11876" max="11877" width="15.875" style="1275" hidden="1"/>
    <col min="11878" max="11883" width="16.125" style="1275" hidden="1"/>
    <col min="11884" max="11884" width="6.125" style="1275" hidden="1"/>
    <col min="11885" max="11885" width="3" style="1275" hidden="1"/>
    <col min="11886" max="12125" width="8.625" style="1275" hidden="1"/>
    <col min="12126" max="12131" width="14.875" style="1275" hidden="1"/>
    <col min="12132" max="12133" width="15.875" style="1275" hidden="1"/>
    <col min="12134" max="12139" width="16.125" style="1275" hidden="1"/>
    <col min="12140" max="12140" width="6.125" style="1275" hidden="1"/>
    <col min="12141" max="12141" width="3" style="1275" hidden="1"/>
    <col min="12142" max="12381" width="8.625" style="1275" hidden="1"/>
    <col min="12382" max="12387" width="14.875" style="1275" hidden="1"/>
    <col min="12388" max="12389" width="15.875" style="1275" hidden="1"/>
    <col min="12390" max="12395" width="16.125" style="1275" hidden="1"/>
    <col min="12396" max="12396" width="6.125" style="1275" hidden="1"/>
    <col min="12397" max="12397" width="3" style="1275" hidden="1"/>
    <col min="12398" max="12637" width="8.625" style="1275" hidden="1"/>
    <col min="12638" max="12643" width="14.875" style="1275" hidden="1"/>
    <col min="12644" max="12645" width="15.875" style="1275" hidden="1"/>
    <col min="12646" max="12651" width="16.125" style="1275" hidden="1"/>
    <col min="12652" max="12652" width="6.125" style="1275" hidden="1"/>
    <col min="12653" max="12653" width="3" style="1275" hidden="1"/>
    <col min="12654" max="12893" width="8.625" style="1275" hidden="1"/>
    <col min="12894" max="12899" width="14.875" style="1275" hidden="1"/>
    <col min="12900" max="12901" width="15.875" style="1275" hidden="1"/>
    <col min="12902" max="12907" width="16.125" style="1275" hidden="1"/>
    <col min="12908" max="12908" width="6.125" style="1275" hidden="1"/>
    <col min="12909" max="12909" width="3" style="1275" hidden="1"/>
    <col min="12910" max="13149" width="8.625" style="1275" hidden="1"/>
    <col min="13150" max="13155" width="14.875" style="1275" hidden="1"/>
    <col min="13156" max="13157" width="15.875" style="1275" hidden="1"/>
    <col min="13158" max="13163" width="16.125" style="1275" hidden="1"/>
    <col min="13164" max="13164" width="6.125" style="1275" hidden="1"/>
    <col min="13165" max="13165" width="3" style="1275" hidden="1"/>
    <col min="13166" max="13405" width="8.625" style="1275" hidden="1"/>
    <col min="13406" max="13411" width="14.875" style="1275" hidden="1"/>
    <col min="13412" max="13413" width="15.875" style="1275" hidden="1"/>
    <col min="13414" max="13419" width="16.125" style="1275" hidden="1"/>
    <col min="13420" max="13420" width="6.125" style="1275" hidden="1"/>
    <col min="13421" max="13421" width="3" style="1275" hidden="1"/>
    <col min="13422" max="13661" width="8.625" style="1275" hidden="1"/>
    <col min="13662" max="13667" width="14.875" style="1275" hidden="1"/>
    <col min="13668" max="13669" width="15.875" style="1275" hidden="1"/>
    <col min="13670" max="13675" width="16.125" style="1275" hidden="1"/>
    <col min="13676" max="13676" width="6.125" style="1275" hidden="1"/>
    <col min="13677" max="13677" width="3" style="1275" hidden="1"/>
    <col min="13678" max="13917" width="8.625" style="1275" hidden="1"/>
    <col min="13918" max="13923" width="14.875" style="1275" hidden="1"/>
    <col min="13924" max="13925" width="15.875" style="1275" hidden="1"/>
    <col min="13926" max="13931" width="16.125" style="1275" hidden="1"/>
    <col min="13932" max="13932" width="6.125" style="1275" hidden="1"/>
    <col min="13933" max="13933" width="3" style="1275" hidden="1"/>
    <col min="13934" max="14173" width="8.625" style="1275" hidden="1"/>
    <col min="14174" max="14179" width="14.875" style="1275" hidden="1"/>
    <col min="14180" max="14181" width="15.875" style="1275" hidden="1"/>
    <col min="14182" max="14187" width="16.125" style="1275" hidden="1"/>
    <col min="14188" max="14188" width="6.125" style="1275" hidden="1"/>
    <col min="14189" max="14189" width="3" style="1275" hidden="1"/>
    <col min="14190" max="14429" width="8.625" style="1275" hidden="1"/>
    <col min="14430" max="14435" width="14.875" style="1275" hidden="1"/>
    <col min="14436" max="14437" width="15.875" style="1275" hidden="1"/>
    <col min="14438" max="14443" width="16.125" style="1275" hidden="1"/>
    <col min="14444" max="14444" width="6.125" style="1275" hidden="1"/>
    <col min="14445" max="14445" width="3" style="1275" hidden="1"/>
    <col min="14446" max="14685" width="8.625" style="1275" hidden="1"/>
    <col min="14686" max="14691" width="14.875" style="1275" hidden="1"/>
    <col min="14692" max="14693" width="15.875" style="1275" hidden="1"/>
    <col min="14694" max="14699" width="16.125" style="1275" hidden="1"/>
    <col min="14700" max="14700" width="6.125" style="1275" hidden="1"/>
    <col min="14701" max="14701" width="3" style="1275" hidden="1"/>
    <col min="14702" max="14941" width="8.625" style="1275" hidden="1"/>
    <col min="14942" max="14947" width="14.875" style="1275" hidden="1"/>
    <col min="14948" max="14949" width="15.875" style="1275" hidden="1"/>
    <col min="14950" max="14955" width="16.125" style="1275" hidden="1"/>
    <col min="14956" max="14956" width="6.125" style="1275" hidden="1"/>
    <col min="14957" max="14957" width="3" style="1275" hidden="1"/>
    <col min="14958" max="15197" width="8.625" style="1275" hidden="1"/>
    <col min="15198" max="15203" width="14.875" style="1275" hidden="1"/>
    <col min="15204" max="15205" width="15.875" style="1275" hidden="1"/>
    <col min="15206" max="15211" width="16.125" style="1275" hidden="1"/>
    <col min="15212" max="15212" width="6.125" style="1275" hidden="1"/>
    <col min="15213" max="15213" width="3" style="1275" hidden="1"/>
    <col min="15214" max="15453" width="8.625" style="1275" hidden="1"/>
    <col min="15454" max="15459" width="14.875" style="1275" hidden="1"/>
    <col min="15460" max="15461" width="15.875" style="1275" hidden="1"/>
    <col min="15462" max="15467" width="16.125" style="1275" hidden="1"/>
    <col min="15468" max="15468" width="6.125" style="1275" hidden="1"/>
    <col min="15469" max="15469" width="3" style="1275" hidden="1"/>
    <col min="15470" max="15709" width="8.625" style="1275" hidden="1"/>
    <col min="15710" max="15715" width="14.875" style="1275" hidden="1"/>
    <col min="15716" max="15717" width="15.875" style="1275" hidden="1"/>
    <col min="15718" max="15723" width="16.125" style="1275" hidden="1"/>
    <col min="15724" max="15724" width="6.125" style="1275" hidden="1"/>
    <col min="15725" max="15725" width="3" style="1275" hidden="1"/>
    <col min="15726" max="15965" width="8.625" style="1275" hidden="1"/>
    <col min="15966" max="15971" width="14.875" style="1275" hidden="1"/>
    <col min="15972" max="15973" width="15.875" style="1275" hidden="1"/>
    <col min="15974" max="15979" width="16.125" style="1275" hidden="1"/>
    <col min="15980" max="15980" width="6.125" style="1275" hidden="1"/>
    <col min="15981" max="15981" width="3" style="1275" hidden="1"/>
    <col min="15982" max="16221" width="8.625" style="1275" hidden="1"/>
    <col min="16222" max="16227" width="14.875" style="1275" hidden="1"/>
    <col min="16228" max="16229" width="15.875" style="1275" hidden="1"/>
    <col min="16230" max="16235" width="16.125" style="1275" hidden="1"/>
    <col min="16236" max="16236" width="6.125" style="1275" hidden="1"/>
    <col min="16237" max="16237" width="3" style="1275" hidden="1"/>
    <col min="16238" max="16384" width="8.625" style="1275" hidden="1"/>
  </cols>
  <sheetData>
    <row r="1" spans="1:143" ht="42.75" customHeight="1" x14ac:dyDescent="0.15">
      <c r="A1" s="1273"/>
      <c r="B1" s="1274"/>
      <c r="DD1" s="1275"/>
      <c r="DE1" s="1275"/>
    </row>
    <row r="2" spans="1:143" ht="25.5" customHeight="1" x14ac:dyDescent="0.15">
      <c r="A2" s="1276"/>
      <c r="C2" s="1276"/>
      <c r="O2" s="1276"/>
      <c r="P2" s="1276"/>
      <c r="Q2" s="1276"/>
      <c r="R2" s="1276"/>
      <c r="S2" s="1276"/>
      <c r="T2" s="1276"/>
      <c r="U2" s="1276"/>
      <c r="V2" s="1276"/>
      <c r="W2" s="1276"/>
      <c r="X2" s="1276"/>
      <c r="Y2" s="1276"/>
      <c r="Z2" s="1276"/>
      <c r="AA2" s="1276"/>
      <c r="AB2" s="1276"/>
      <c r="AC2" s="1276"/>
      <c r="AD2" s="1276"/>
      <c r="AE2" s="1276"/>
      <c r="AF2" s="1276"/>
      <c r="AG2" s="1276"/>
      <c r="AH2" s="1276"/>
      <c r="AI2" s="1276"/>
      <c r="AU2" s="1276"/>
      <c r="BG2" s="1276"/>
      <c r="BS2" s="1276"/>
      <c r="CE2" s="1276"/>
      <c r="CQ2" s="1276"/>
      <c r="DD2" s="1275"/>
      <c r="DE2" s="1275"/>
    </row>
    <row r="3" spans="1:143" ht="25.5" customHeight="1" x14ac:dyDescent="0.15">
      <c r="A3" s="1276"/>
      <c r="C3" s="1276"/>
      <c r="O3" s="1276"/>
      <c r="P3" s="1276"/>
      <c r="Q3" s="1276"/>
      <c r="R3" s="1276"/>
      <c r="S3" s="1276"/>
      <c r="T3" s="1276"/>
      <c r="U3" s="1276"/>
      <c r="V3" s="1276"/>
      <c r="W3" s="1276"/>
      <c r="X3" s="1276"/>
      <c r="Y3" s="1276"/>
      <c r="Z3" s="1276"/>
      <c r="AA3" s="1276"/>
      <c r="AB3" s="1276"/>
      <c r="AC3" s="1276"/>
      <c r="AD3" s="1276"/>
      <c r="AE3" s="1276"/>
      <c r="AF3" s="1276"/>
      <c r="AG3" s="1276"/>
      <c r="AH3" s="1276"/>
      <c r="AI3" s="1276"/>
      <c r="AU3" s="1276"/>
      <c r="BG3" s="1276"/>
      <c r="BS3" s="1276"/>
      <c r="CE3" s="1276"/>
      <c r="CQ3" s="1276"/>
      <c r="DD3" s="1275"/>
      <c r="DE3" s="1275"/>
    </row>
    <row r="4" spans="1:143" s="292" customFormat="1" x14ac:dyDescent="0.15">
      <c r="A4" s="1276"/>
      <c r="B4" s="1276"/>
      <c r="C4" s="1276"/>
      <c r="D4" s="1276"/>
      <c r="E4" s="1276"/>
      <c r="F4" s="1276"/>
      <c r="G4" s="1276"/>
      <c r="H4" s="1276"/>
      <c r="I4" s="1276"/>
      <c r="J4" s="1276"/>
      <c r="K4" s="1276"/>
      <c r="L4" s="1276"/>
      <c r="M4" s="1276"/>
      <c r="N4" s="1276"/>
      <c r="O4" s="1276"/>
      <c r="P4" s="1276"/>
      <c r="Q4" s="1276"/>
      <c r="R4" s="1276"/>
      <c r="S4" s="1276"/>
      <c r="T4" s="1276"/>
      <c r="U4" s="1276"/>
      <c r="V4" s="1276"/>
      <c r="W4" s="1276"/>
      <c r="X4" s="1276"/>
      <c r="Y4" s="1276"/>
      <c r="Z4" s="1276"/>
      <c r="AA4" s="1276"/>
      <c r="AB4" s="1276"/>
      <c r="AC4" s="1276"/>
      <c r="AD4" s="1276"/>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6"/>
      <c r="BC4" s="1276"/>
      <c r="BD4" s="1276"/>
      <c r="BE4" s="1276"/>
      <c r="BF4" s="1276"/>
      <c r="BG4" s="1276"/>
      <c r="BH4" s="1276"/>
      <c r="BI4" s="1276"/>
      <c r="BJ4" s="1276"/>
      <c r="BK4" s="1276"/>
      <c r="BL4" s="1276"/>
      <c r="BM4" s="1276"/>
      <c r="BN4" s="1276"/>
      <c r="BO4" s="1276"/>
      <c r="BP4" s="1276"/>
      <c r="BQ4" s="1276"/>
      <c r="BR4" s="1276"/>
      <c r="BS4" s="1276"/>
      <c r="BT4" s="1276"/>
      <c r="BU4" s="1276"/>
      <c r="BV4" s="1276"/>
      <c r="BW4" s="1276"/>
      <c r="BX4" s="1276"/>
      <c r="BY4" s="1276"/>
      <c r="BZ4" s="1276"/>
      <c r="CA4" s="1276"/>
      <c r="CB4" s="1276"/>
      <c r="CC4" s="1276"/>
      <c r="CD4" s="1276"/>
      <c r="CE4" s="1276"/>
      <c r="CF4" s="1276"/>
      <c r="CG4" s="1276"/>
      <c r="CH4" s="1276"/>
      <c r="CI4" s="1276"/>
      <c r="CJ4" s="1276"/>
      <c r="CK4" s="1276"/>
      <c r="CL4" s="1276"/>
      <c r="CM4" s="1276"/>
      <c r="CN4" s="1276"/>
      <c r="CO4" s="1276"/>
      <c r="CP4" s="1276"/>
      <c r="CQ4" s="1276"/>
      <c r="CR4" s="1276"/>
      <c r="CS4" s="1276"/>
      <c r="CT4" s="1276"/>
      <c r="CU4" s="1276"/>
      <c r="CV4" s="1276"/>
      <c r="CW4" s="1276"/>
      <c r="CX4" s="1276"/>
      <c r="CY4" s="1276"/>
      <c r="CZ4" s="1276"/>
      <c r="DA4" s="1276"/>
      <c r="DB4" s="1276"/>
      <c r="DC4" s="1276"/>
      <c r="DD4" s="1276"/>
      <c r="DE4" s="1276"/>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1276"/>
      <c r="B5" s="1276"/>
      <c r="C5" s="1276"/>
      <c r="D5" s="1276"/>
      <c r="E5" s="1276"/>
      <c r="F5" s="1276"/>
      <c r="G5" s="1276"/>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276"/>
      <c r="AK5" s="1276"/>
      <c r="AL5" s="1276"/>
      <c r="AM5" s="1276"/>
      <c r="AN5" s="1276"/>
      <c r="AO5" s="1276"/>
      <c r="AP5" s="1276"/>
      <c r="AQ5" s="1276"/>
      <c r="AR5" s="1276"/>
      <c r="AS5" s="1276"/>
      <c r="AT5" s="1276"/>
      <c r="AU5" s="1276"/>
      <c r="AV5" s="1276"/>
      <c r="AW5" s="1276"/>
      <c r="AX5" s="1276"/>
      <c r="AY5" s="1276"/>
      <c r="AZ5" s="1276"/>
      <c r="BA5" s="1276"/>
      <c r="BB5" s="1276"/>
      <c r="BC5" s="1276"/>
      <c r="BD5" s="1276"/>
      <c r="BE5" s="1276"/>
      <c r="BF5" s="1276"/>
      <c r="BG5" s="1276"/>
      <c r="BH5" s="1276"/>
      <c r="BI5" s="1276"/>
      <c r="BJ5" s="1276"/>
      <c r="BK5" s="1276"/>
      <c r="BL5" s="1276"/>
      <c r="BM5" s="1276"/>
      <c r="BN5" s="1276"/>
      <c r="BO5" s="1276"/>
      <c r="BP5" s="1276"/>
      <c r="BQ5" s="1276"/>
      <c r="BR5" s="1276"/>
      <c r="BS5" s="1276"/>
      <c r="BT5" s="1276"/>
      <c r="BU5" s="1276"/>
      <c r="BV5" s="1276"/>
      <c r="BW5" s="1276"/>
      <c r="BX5" s="1276"/>
      <c r="BY5" s="1276"/>
      <c r="BZ5" s="1276"/>
      <c r="CA5" s="1276"/>
      <c r="CB5" s="1276"/>
      <c r="CC5" s="1276"/>
      <c r="CD5" s="1276"/>
      <c r="CE5" s="1276"/>
      <c r="CF5" s="1276"/>
      <c r="CG5" s="1276"/>
      <c r="CH5" s="1276"/>
      <c r="CI5" s="1276"/>
      <c r="CJ5" s="1276"/>
      <c r="CK5" s="1276"/>
      <c r="CL5" s="1276"/>
      <c r="CM5" s="1276"/>
      <c r="CN5" s="1276"/>
      <c r="CO5" s="1276"/>
      <c r="CP5" s="1276"/>
      <c r="CQ5" s="1276"/>
      <c r="CR5" s="1276"/>
      <c r="CS5" s="1276"/>
      <c r="CT5" s="1276"/>
      <c r="CU5" s="1276"/>
      <c r="CV5" s="1276"/>
      <c r="CW5" s="1276"/>
      <c r="CX5" s="1276"/>
      <c r="CY5" s="1276"/>
      <c r="CZ5" s="1276"/>
      <c r="DA5" s="1276"/>
      <c r="DB5" s="1276"/>
      <c r="DC5" s="1276"/>
      <c r="DD5" s="1276"/>
      <c r="DE5" s="1276"/>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1276"/>
      <c r="B6" s="1276"/>
      <c r="C6" s="1276"/>
      <c r="D6" s="1276"/>
      <c r="E6" s="1276"/>
      <c r="F6" s="1276"/>
      <c r="G6" s="1276"/>
      <c r="H6" s="1276"/>
      <c r="I6" s="1276"/>
      <c r="J6" s="1276"/>
      <c r="K6" s="1276"/>
      <c r="L6" s="1276"/>
      <c r="M6" s="1276"/>
      <c r="N6" s="1276"/>
      <c r="O6" s="1276"/>
      <c r="P6" s="1276"/>
      <c r="Q6" s="1276"/>
      <c r="R6" s="1276"/>
      <c r="S6" s="1276"/>
      <c r="T6" s="1276"/>
      <c r="U6" s="1276"/>
      <c r="V6" s="1276"/>
      <c r="W6" s="1276"/>
      <c r="X6" s="1276"/>
      <c r="Y6" s="1276"/>
      <c r="Z6" s="1276"/>
      <c r="AA6" s="1276"/>
      <c r="AB6" s="1276"/>
      <c r="AC6" s="1276"/>
      <c r="AD6" s="1276"/>
      <c r="AE6" s="1276"/>
      <c r="AF6" s="1276"/>
      <c r="AG6" s="1276"/>
      <c r="AH6" s="1276"/>
      <c r="AI6" s="1276"/>
      <c r="AJ6" s="1276"/>
      <c r="AK6" s="1276"/>
      <c r="AL6" s="1276"/>
      <c r="AM6" s="1276"/>
      <c r="AN6" s="1276"/>
      <c r="AO6" s="1276"/>
      <c r="AP6" s="1276"/>
      <c r="AQ6" s="1276"/>
      <c r="AR6" s="1276"/>
      <c r="AS6" s="1276"/>
      <c r="AT6" s="1276"/>
      <c r="AU6" s="1276"/>
      <c r="AV6" s="1276"/>
      <c r="AW6" s="1276"/>
      <c r="AX6" s="1276"/>
      <c r="AY6" s="1276"/>
      <c r="AZ6" s="1276"/>
      <c r="BA6" s="1276"/>
      <c r="BB6" s="1276"/>
      <c r="BC6" s="1276"/>
      <c r="BD6" s="1276"/>
      <c r="BE6" s="1276"/>
      <c r="BF6" s="1276"/>
      <c r="BG6" s="1276"/>
      <c r="BH6" s="1276"/>
      <c r="BI6" s="1276"/>
      <c r="BJ6" s="1276"/>
      <c r="BK6" s="1276"/>
      <c r="BL6" s="1276"/>
      <c r="BM6" s="1276"/>
      <c r="BN6" s="1276"/>
      <c r="BO6" s="1276"/>
      <c r="BP6" s="1276"/>
      <c r="BQ6" s="1276"/>
      <c r="BR6" s="1276"/>
      <c r="BS6" s="1276"/>
      <c r="BT6" s="1276"/>
      <c r="BU6" s="1276"/>
      <c r="BV6" s="1276"/>
      <c r="BW6" s="1276"/>
      <c r="BX6" s="1276"/>
      <c r="BY6" s="1276"/>
      <c r="BZ6" s="1276"/>
      <c r="CA6" s="1276"/>
      <c r="CB6" s="1276"/>
      <c r="CC6" s="1276"/>
      <c r="CD6" s="1276"/>
      <c r="CE6" s="1276"/>
      <c r="CF6" s="1276"/>
      <c r="CG6" s="1276"/>
      <c r="CH6" s="1276"/>
      <c r="CI6" s="1276"/>
      <c r="CJ6" s="1276"/>
      <c r="CK6" s="1276"/>
      <c r="CL6" s="1276"/>
      <c r="CM6" s="1276"/>
      <c r="CN6" s="1276"/>
      <c r="CO6" s="1276"/>
      <c r="CP6" s="1276"/>
      <c r="CQ6" s="1276"/>
      <c r="CR6" s="1276"/>
      <c r="CS6" s="1276"/>
      <c r="CT6" s="1276"/>
      <c r="CU6" s="1276"/>
      <c r="CV6" s="1276"/>
      <c r="CW6" s="1276"/>
      <c r="CX6" s="1276"/>
      <c r="CY6" s="1276"/>
      <c r="CZ6" s="1276"/>
      <c r="DA6" s="1276"/>
      <c r="DB6" s="1276"/>
      <c r="DC6" s="1276"/>
      <c r="DD6" s="1276"/>
      <c r="DE6" s="1276"/>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1276"/>
      <c r="B7" s="1276"/>
      <c r="C7" s="1276"/>
      <c r="D7" s="1276"/>
      <c r="E7" s="1276"/>
      <c r="F7" s="1276"/>
      <c r="G7" s="1276"/>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c r="AF7" s="1276"/>
      <c r="AG7" s="1276"/>
      <c r="AH7" s="1276"/>
      <c r="AI7" s="1276"/>
      <c r="AJ7" s="1276"/>
      <c r="AK7" s="1276"/>
      <c r="AL7" s="1276"/>
      <c r="AM7" s="1276"/>
      <c r="AN7" s="1276"/>
      <c r="AO7" s="1276"/>
      <c r="AP7" s="1276"/>
      <c r="AQ7" s="1276"/>
      <c r="AR7" s="1276"/>
      <c r="AS7" s="1276"/>
      <c r="AT7" s="1276"/>
      <c r="AU7" s="1276"/>
      <c r="AV7" s="1276"/>
      <c r="AW7" s="1276"/>
      <c r="AX7" s="1276"/>
      <c r="AY7" s="1276"/>
      <c r="AZ7" s="1276"/>
      <c r="BA7" s="1276"/>
      <c r="BB7" s="1276"/>
      <c r="BC7" s="1276"/>
      <c r="BD7" s="1276"/>
      <c r="BE7" s="1276"/>
      <c r="BF7" s="1276"/>
      <c r="BG7" s="1276"/>
      <c r="BH7" s="1276"/>
      <c r="BI7" s="1276"/>
      <c r="BJ7" s="1276"/>
      <c r="BK7" s="1276"/>
      <c r="BL7" s="1276"/>
      <c r="BM7" s="1276"/>
      <c r="BN7" s="1276"/>
      <c r="BO7" s="1276"/>
      <c r="BP7" s="1276"/>
      <c r="BQ7" s="1276"/>
      <c r="BR7" s="1276"/>
      <c r="BS7" s="1276"/>
      <c r="BT7" s="1276"/>
      <c r="BU7" s="1276"/>
      <c r="BV7" s="1276"/>
      <c r="BW7" s="1276"/>
      <c r="BX7" s="1276"/>
      <c r="BY7" s="1276"/>
      <c r="BZ7" s="1276"/>
      <c r="CA7" s="1276"/>
      <c r="CB7" s="1276"/>
      <c r="CC7" s="1276"/>
      <c r="CD7" s="1276"/>
      <c r="CE7" s="1276"/>
      <c r="CF7" s="1276"/>
      <c r="CG7" s="1276"/>
      <c r="CH7" s="1276"/>
      <c r="CI7" s="1276"/>
      <c r="CJ7" s="1276"/>
      <c r="CK7" s="1276"/>
      <c r="CL7" s="1276"/>
      <c r="CM7" s="1276"/>
      <c r="CN7" s="1276"/>
      <c r="CO7" s="1276"/>
      <c r="CP7" s="1276"/>
      <c r="CQ7" s="1276"/>
      <c r="CR7" s="1276"/>
      <c r="CS7" s="1276"/>
      <c r="CT7" s="1276"/>
      <c r="CU7" s="1276"/>
      <c r="CV7" s="1276"/>
      <c r="CW7" s="1276"/>
      <c r="CX7" s="1276"/>
      <c r="CY7" s="1276"/>
      <c r="CZ7" s="1276"/>
      <c r="DA7" s="1276"/>
      <c r="DB7" s="1276"/>
      <c r="DC7" s="1276"/>
      <c r="DD7" s="1276"/>
      <c r="DE7" s="1276"/>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1276"/>
      <c r="B8" s="1276"/>
      <c r="C8" s="1276"/>
      <c r="D8" s="1276"/>
      <c r="E8" s="1276"/>
      <c r="F8" s="1276"/>
      <c r="G8" s="1276"/>
      <c r="H8" s="1276"/>
      <c r="I8" s="1276"/>
      <c r="J8" s="1276"/>
      <c r="K8" s="1276"/>
      <c r="L8" s="1276"/>
      <c r="M8" s="1276"/>
      <c r="N8" s="1276"/>
      <c r="O8" s="1276"/>
      <c r="P8" s="1276"/>
      <c r="Q8" s="1276"/>
      <c r="R8" s="1276"/>
      <c r="S8" s="1276"/>
      <c r="T8" s="1276"/>
      <c r="U8" s="1276"/>
      <c r="V8" s="1276"/>
      <c r="W8" s="1276"/>
      <c r="X8" s="1276"/>
      <c r="Y8" s="1276"/>
      <c r="Z8" s="1276"/>
      <c r="AA8" s="1276"/>
      <c r="AB8" s="1276"/>
      <c r="AC8" s="1276"/>
      <c r="AD8" s="1276"/>
      <c r="AE8" s="1276"/>
      <c r="AF8" s="1276"/>
      <c r="AG8" s="1276"/>
      <c r="AH8" s="1276"/>
      <c r="AI8" s="1276"/>
      <c r="AJ8" s="1276"/>
      <c r="AK8" s="1276"/>
      <c r="AL8" s="1276"/>
      <c r="AM8" s="1276"/>
      <c r="AN8" s="1276"/>
      <c r="AO8" s="1276"/>
      <c r="AP8" s="1276"/>
      <c r="AQ8" s="1276"/>
      <c r="AR8" s="1276"/>
      <c r="AS8" s="1276"/>
      <c r="AT8" s="1276"/>
      <c r="AU8" s="1276"/>
      <c r="AV8" s="1276"/>
      <c r="AW8" s="1276"/>
      <c r="AX8" s="1276"/>
      <c r="AY8" s="1276"/>
      <c r="AZ8" s="1276"/>
      <c r="BA8" s="1276"/>
      <c r="BB8" s="1276"/>
      <c r="BC8" s="1276"/>
      <c r="BD8" s="1276"/>
      <c r="BE8" s="1276"/>
      <c r="BF8" s="1276"/>
      <c r="BG8" s="1276"/>
      <c r="BH8" s="1276"/>
      <c r="BI8" s="1276"/>
      <c r="BJ8" s="1276"/>
      <c r="BK8" s="1276"/>
      <c r="BL8" s="1276"/>
      <c r="BM8" s="1276"/>
      <c r="BN8" s="1276"/>
      <c r="BO8" s="1276"/>
      <c r="BP8" s="1276"/>
      <c r="BQ8" s="1276"/>
      <c r="BR8" s="1276"/>
      <c r="BS8" s="1276"/>
      <c r="BT8" s="1276"/>
      <c r="BU8" s="1276"/>
      <c r="BV8" s="1276"/>
      <c r="BW8" s="1276"/>
      <c r="BX8" s="1276"/>
      <c r="BY8" s="1276"/>
      <c r="BZ8" s="1276"/>
      <c r="CA8" s="1276"/>
      <c r="CB8" s="1276"/>
      <c r="CC8" s="1276"/>
      <c r="CD8" s="1276"/>
      <c r="CE8" s="1276"/>
      <c r="CF8" s="1276"/>
      <c r="CG8" s="1276"/>
      <c r="CH8" s="1276"/>
      <c r="CI8" s="1276"/>
      <c r="CJ8" s="1276"/>
      <c r="CK8" s="1276"/>
      <c r="CL8" s="1276"/>
      <c r="CM8" s="1276"/>
      <c r="CN8" s="1276"/>
      <c r="CO8" s="1276"/>
      <c r="CP8" s="1276"/>
      <c r="CQ8" s="1276"/>
      <c r="CR8" s="1276"/>
      <c r="CS8" s="1276"/>
      <c r="CT8" s="1276"/>
      <c r="CU8" s="1276"/>
      <c r="CV8" s="1276"/>
      <c r="CW8" s="1276"/>
      <c r="CX8" s="1276"/>
      <c r="CY8" s="1276"/>
      <c r="CZ8" s="1276"/>
      <c r="DA8" s="1276"/>
      <c r="DB8" s="1276"/>
      <c r="DC8" s="1276"/>
      <c r="DD8" s="1276"/>
      <c r="DE8" s="1276"/>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1276"/>
      <c r="B9" s="1276"/>
      <c r="C9" s="1276"/>
      <c r="D9" s="1276"/>
      <c r="E9" s="1276"/>
      <c r="F9" s="1276"/>
      <c r="G9" s="1276"/>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276"/>
      <c r="AK9" s="1276"/>
      <c r="AL9" s="1276"/>
      <c r="AM9" s="1276"/>
      <c r="AN9" s="1276"/>
      <c r="AO9" s="1276"/>
      <c r="AP9" s="1276"/>
      <c r="AQ9" s="1276"/>
      <c r="AR9" s="1276"/>
      <c r="AS9" s="1276"/>
      <c r="AT9" s="1276"/>
      <c r="AU9" s="1276"/>
      <c r="AV9" s="1276"/>
      <c r="AW9" s="1276"/>
      <c r="AX9" s="1276"/>
      <c r="AY9" s="1276"/>
      <c r="AZ9" s="1276"/>
      <c r="BA9" s="1276"/>
      <c r="BB9" s="1276"/>
      <c r="BC9" s="1276"/>
      <c r="BD9" s="1276"/>
      <c r="BE9" s="1276"/>
      <c r="BF9" s="1276"/>
      <c r="BG9" s="1276"/>
      <c r="BH9" s="1276"/>
      <c r="BI9" s="1276"/>
      <c r="BJ9" s="1276"/>
      <c r="BK9" s="1276"/>
      <c r="BL9" s="1276"/>
      <c r="BM9" s="1276"/>
      <c r="BN9" s="1276"/>
      <c r="BO9" s="1276"/>
      <c r="BP9" s="1276"/>
      <c r="BQ9" s="1276"/>
      <c r="BR9" s="1276"/>
      <c r="BS9" s="1276"/>
      <c r="BT9" s="1276"/>
      <c r="BU9" s="1276"/>
      <c r="BV9" s="1276"/>
      <c r="BW9" s="1276"/>
      <c r="BX9" s="1276"/>
      <c r="BY9" s="1276"/>
      <c r="BZ9" s="1276"/>
      <c r="CA9" s="1276"/>
      <c r="CB9" s="1276"/>
      <c r="CC9" s="1276"/>
      <c r="CD9" s="1276"/>
      <c r="CE9" s="1276"/>
      <c r="CF9" s="1276"/>
      <c r="CG9" s="1276"/>
      <c r="CH9" s="1276"/>
      <c r="CI9" s="1276"/>
      <c r="CJ9" s="1276"/>
      <c r="CK9" s="1276"/>
      <c r="CL9" s="1276"/>
      <c r="CM9" s="1276"/>
      <c r="CN9" s="1276"/>
      <c r="CO9" s="1276"/>
      <c r="CP9" s="1276"/>
      <c r="CQ9" s="1276"/>
      <c r="CR9" s="1276"/>
      <c r="CS9" s="1276"/>
      <c r="CT9" s="1276"/>
      <c r="CU9" s="1276"/>
      <c r="CV9" s="1276"/>
      <c r="CW9" s="1276"/>
      <c r="CX9" s="1276"/>
      <c r="CY9" s="1276"/>
      <c r="CZ9" s="1276"/>
      <c r="DA9" s="1276"/>
      <c r="DB9" s="1276"/>
      <c r="DC9" s="1276"/>
      <c r="DD9" s="1276"/>
      <c r="DE9" s="1276"/>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1276"/>
      <c r="B10" s="1276"/>
      <c r="C10" s="1276"/>
      <c r="D10" s="1276"/>
      <c r="E10" s="1276"/>
      <c r="F10" s="1276"/>
      <c r="G10" s="1276"/>
      <c r="H10" s="1276"/>
      <c r="I10" s="1276"/>
      <c r="J10" s="1276"/>
      <c r="K10" s="1276"/>
      <c r="L10" s="1276"/>
      <c r="M10" s="1276"/>
      <c r="N10" s="1276"/>
      <c r="O10" s="1276"/>
      <c r="P10" s="1276"/>
      <c r="Q10" s="1276"/>
      <c r="R10" s="1276"/>
      <c r="S10" s="1276"/>
      <c r="T10" s="1276"/>
      <c r="U10" s="1276"/>
      <c r="V10" s="1276"/>
      <c r="W10" s="1276"/>
      <c r="X10" s="1276"/>
      <c r="Y10" s="1276"/>
      <c r="Z10" s="1276"/>
      <c r="AA10" s="1276"/>
      <c r="AB10" s="1276"/>
      <c r="AC10" s="1276"/>
      <c r="AD10" s="1276"/>
      <c r="AE10" s="1276"/>
      <c r="AF10" s="1276"/>
      <c r="AG10" s="1276"/>
      <c r="AH10" s="1276"/>
      <c r="AI10" s="1276"/>
      <c r="AJ10" s="1276"/>
      <c r="AK10" s="1276"/>
      <c r="AL10" s="1276"/>
      <c r="AM10" s="1276"/>
      <c r="AN10" s="1276"/>
      <c r="AO10" s="1276"/>
      <c r="AP10" s="1276"/>
      <c r="AQ10" s="1276"/>
      <c r="AR10" s="1276"/>
      <c r="AS10" s="1276"/>
      <c r="AT10" s="1276"/>
      <c r="AU10" s="1276"/>
      <c r="AV10" s="1276"/>
      <c r="AW10" s="1276"/>
      <c r="AX10" s="1276"/>
      <c r="AY10" s="1276"/>
      <c r="AZ10" s="1276"/>
      <c r="BA10" s="1276"/>
      <c r="BB10" s="1276"/>
      <c r="BC10" s="1276"/>
      <c r="BD10" s="1276"/>
      <c r="BE10" s="1276"/>
      <c r="BF10" s="1276"/>
      <c r="BG10" s="1276"/>
      <c r="BH10" s="1276"/>
      <c r="BI10" s="1276"/>
      <c r="BJ10" s="1276"/>
      <c r="BK10" s="1276"/>
      <c r="BL10" s="1276"/>
      <c r="BM10" s="1276"/>
      <c r="BN10" s="1276"/>
      <c r="BO10" s="1276"/>
      <c r="BP10" s="1276"/>
      <c r="BQ10" s="1276"/>
      <c r="BR10" s="1276"/>
      <c r="BS10" s="1276"/>
      <c r="BT10" s="1276"/>
      <c r="BU10" s="1276"/>
      <c r="BV10" s="1276"/>
      <c r="BW10" s="1276"/>
      <c r="BX10" s="1276"/>
      <c r="BY10" s="1276"/>
      <c r="BZ10" s="1276"/>
      <c r="CA10" s="1276"/>
      <c r="CB10" s="1276"/>
      <c r="CC10" s="1276"/>
      <c r="CD10" s="1276"/>
      <c r="CE10" s="1276"/>
      <c r="CF10" s="1276"/>
      <c r="CG10" s="1276"/>
      <c r="CH10" s="1276"/>
      <c r="CI10" s="1276"/>
      <c r="CJ10" s="1276"/>
      <c r="CK10" s="1276"/>
      <c r="CL10" s="1276"/>
      <c r="CM10" s="1276"/>
      <c r="CN10" s="1276"/>
      <c r="CO10" s="1276"/>
      <c r="CP10" s="1276"/>
      <c r="CQ10" s="1276"/>
      <c r="CR10" s="1276"/>
      <c r="CS10" s="1276"/>
      <c r="CT10" s="1276"/>
      <c r="CU10" s="1276"/>
      <c r="CV10" s="1276"/>
      <c r="CW10" s="1276"/>
      <c r="CX10" s="1276"/>
      <c r="CY10" s="1276"/>
      <c r="CZ10" s="1276"/>
      <c r="DA10" s="1276"/>
      <c r="DB10" s="1276"/>
      <c r="DC10" s="1276"/>
      <c r="DD10" s="1276"/>
      <c r="DE10" s="1276"/>
      <c r="DF10" s="293"/>
      <c r="DG10" s="293"/>
      <c r="DH10" s="293"/>
      <c r="DI10" s="293"/>
      <c r="DJ10" s="293"/>
      <c r="DK10" s="293"/>
      <c r="DL10" s="293"/>
      <c r="DM10" s="293"/>
      <c r="DN10" s="293"/>
      <c r="DO10" s="293"/>
      <c r="DP10" s="293"/>
      <c r="DQ10" s="293"/>
      <c r="DR10" s="293"/>
      <c r="DS10" s="293"/>
      <c r="DT10" s="293"/>
      <c r="DU10" s="293"/>
      <c r="DV10" s="293"/>
      <c r="DW10" s="293"/>
      <c r="EM10" s="292" t="s">
        <v>617</v>
      </c>
    </row>
    <row r="11" spans="1:143" s="292" customFormat="1" x14ac:dyDescent="0.15">
      <c r="A11" s="1276"/>
      <c r="B11" s="1276"/>
      <c r="C11" s="1276"/>
      <c r="D11" s="1276"/>
      <c r="E11" s="1276"/>
      <c r="F11" s="1276"/>
      <c r="G11" s="1276"/>
      <c r="H11" s="1276"/>
      <c r="I11" s="1276"/>
      <c r="J11" s="1276"/>
      <c r="K11" s="1276"/>
      <c r="L11" s="1276"/>
      <c r="M11" s="1276"/>
      <c r="N11" s="1276"/>
      <c r="O11" s="1276"/>
      <c r="P11" s="1276"/>
      <c r="Q11" s="1276"/>
      <c r="R11" s="1276"/>
      <c r="S11" s="1276"/>
      <c r="T11" s="1276"/>
      <c r="U11" s="1276"/>
      <c r="V11" s="1276"/>
      <c r="W11" s="1276"/>
      <c r="X11" s="1276"/>
      <c r="Y11" s="1276"/>
      <c r="Z11" s="1276"/>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1276"/>
      <c r="B12" s="1276"/>
      <c r="C12" s="1276"/>
      <c r="D12" s="1276"/>
      <c r="E12" s="1276"/>
      <c r="F12" s="1276"/>
      <c r="G12" s="1276"/>
      <c r="H12" s="1276"/>
      <c r="I12" s="1276"/>
      <c r="J12" s="1276"/>
      <c r="K12" s="1276"/>
      <c r="L12" s="1276"/>
      <c r="M12" s="1276"/>
      <c r="N12" s="1276"/>
      <c r="O12" s="1276"/>
      <c r="P12" s="1276"/>
      <c r="Q12" s="1276"/>
      <c r="R12" s="1276"/>
      <c r="S12" s="1276"/>
      <c r="T12" s="1276"/>
      <c r="U12" s="1276"/>
      <c r="V12" s="1276"/>
      <c r="W12" s="1276"/>
      <c r="X12" s="1276"/>
      <c r="Y12" s="1276"/>
      <c r="Z12" s="1276"/>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c r="CB12" s="1276"/>
      <c r="CC12" s="1276"/>
      <c r="CD12" s="1276"/>
      <c r="CE12" s="1276"/>
      <c r="CF12" s="1276"/>
      <c r="CG12" s="1276"/>
      <c r="CH12" s="1276"/>
      <c r="CI12" s="1276"/>
      <c r="CJ12" s="1276"/>
      <c r="CK12" s="1276"/>
      <c r="CL12" s="1276"/>
      <c r="CM12" s="1276"/>
      <c r="CN12" s="1276"/>
      <c r="CO12" s="1276"/>
      <c r="CP12" s="1276"/>
      <c r="CQ12" s="1276"/>
      <c r="CR12" s="1276"/>
      <c r="CS12" s="1276"/>
      <c r="CT12" s="1276"/>
      <c r="CU12" s="1276"/>
      <c r="CV12" s="1276"/>
      <c r="CW12" s="1276"/>
      <c r="CX12" s="1276"/>
      <c r="CY12" s="1276"/>
      <c r="CZ12" s="1276"/>
      <c r="DA12" s="1276"/>
      <c r="DB12" s="1276"/>
      <c r="DC12" s="1276"/>
      <c r="DD12" s="1276"/>
      <c r="DE12" s="1276"/>
      <c r="DF12" s="293"/>
      <c r="DG12" s="293"/>
      <c r="DH12" s="293"/>
      <c r="DI12" s="293"/>
      <c r="DJ12" s="293"/>
      <c r="DK12" s="293"/>
      <c r="DL12" s="293"/>
      <c r="DM12" s="293"/>
      <c r="DN12" s="293"/>
      <c r="DO12" s="293"/>
      <c r="DP12" s="293"/>
      <c r="DQ12" s="293"/>
      <c r="DR12" s="293"/>
      <c r="DS12" s="293"/>
      <c r="DT12" s="293"/>
      <c r="DU12" s="293"/>
      <c r="DV12" s="293"/>
      <c r="DW12" s="293"/>
      <c r="EM12" s="292" t="s">
        <v>617</v>
      </c>
    </row>
    <row r="13" spans="1:143" s="292" customFormat="1" x14ac:dyDescent="0.15">
      <c r="A13" s="1276"/>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1276"/>
      <c r="AV13" s="1276"/>
      <c r="AW13" s="1276"/>
      <c r="AX13" s="1276"/>
      <c r="AY13" s="1276"/>
      <c r="AZ13" s="1276"/>
      <c r="BA13" s="1276"/>
      <c r="BB13" s="1276"/>
      <c r="BC13" s="1276"/>
      <c r="BD13" s="1276"/>
      <c r="BE13" s="1276"/>
      <c r="BF13" s="1276"/>
      <c r="BG13" s="1276"/>
      <c r="BH13" s="1276"/>
      <c r="BI13" s="1276"/>
      <c r="BJ13" s="1276"/>
      <c r="BK13" s="1276"/>
      <c r="BL13" s="1276"/>
      <c r="BM13" s="1276"/>
      <c r="BN13" s="1276"/>
      <c r="BO13" s="1276"/>
      <c r="BP13" s="1276"/>
      <c r="BQ13" s="1276"/>
      <c r="BR13" s="1276"/>
      <c r="BS13" s="1276"/>
      <c r="BT13" s="1276"/>
      <c r="BU13" s="1276"/>
      <c r="BV13" s="1276"/>
      <c r="BW13" s="1276"/>
      <c r="BX13" s="1276"/>
      <c r="BY13" s="1276"/>
      <c r="BZ13" s="1276"/>
      <c r="CA13" s="1276"/>
      <c r="CB13" s="1276"/>
      <c r="CC13" s="1276"/>
      <c r="CD13" s="1276"/>
      <c r="CE13" s="1276"/>
      <c r="CF13" s="1276"/>
      <c r="CG13" s="1276"/>
      <c r="CH13" s="1276"/>
      <c r="CI13" s="1276"/>
      <c r="CJ13" s="1276"/>
      <c r="CK13" s="1276"/>
      <c r="CL13" s="1276"/>
      <c r="CM13" s="1276"/>
      <c r="CN13" s="1276"/>
      <c r="CO13" s="1276"/>
      <c r="CP13" s="1276"/>
      <c r="CQ13" s="1276"/>
      <c r="CR13" s="1276"/>
      <c r="CS13" s="1276"/>
      <c r="CT13" s="1276"/>
      <c r="CU13" s="1276"/>
      <c r="CV13" s="1276"/>
      <c r="CW13" s="1276"/>
      <c r="CX13" s="1276"/>
      <c r="CY13" s="1276"/>
      <c r="CZ13" s="1276"/>
      <c r="DA13" s="1276"/>
      <c r="DB13" s="1276"/>
      <c r="DC13" s="1276"/>
      <c r="DD13" s="1276"/>
      <c r="DE13" s="1276"/>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1276"/>
      <c r="AV14" s="1276"/>
      <c r="AW14" s="1276"/>
      <c r="AX14" s="1276"/>
      <c r="AY14" s="1276"/>
      <c r="AZ14" s="1276"/>
      <c r="BA14" s="1276"/>
      <c r="BB14" s="1276"/>
      <c r="BC14" s="1276"/>
      <c r="BD14" s="1276"/>
      <c r="BE14" s="1276"/>
      <c r="BF14" s="1276"/>
      <c r="BG14" s="1276"/>
      <c r="BH14" s="1276"/>
      <c r="BI14" s="1276"/>
      <c r="BJ14" s="1276"/>
      <c r="BK14" s="1276"/>
      <c r="BL14" s="1276"/>
      <c r="BM14" s="1276"/>
      <c r="BN14" s="1276"/>
      <c r="BO14" s="1276"/>
      <c r="BP14" s="1276"/>
      <c r="BQ14" s="1276"/>
      <c r="BR14" s="1276"/>
      <c r="BS14" s="1276"/>
      <c r="BT14" s="1276"/>
      <c r="BU14" s="1276"/>
      <c r="BV14" s="1276"/>
      <c r="BW14" s="1276"/>
      <c r="BX14" s="1276"/>
      <c r="BY14" s="1276"/>
      <c r="BZ14" s="1276"/>
      <c r="CA14" s="1276"/>
      <c r="CB14" s="1276"/>
      <c r="CC14" s="1276"/>
      <c r="CD14" s="1276"/>
      <c r="CE14" s="1276"/>
      <c r="CF14" s="1276"/>
      <c r="CG14" s="1276"/>
      <c r="CH14" s="1276"/>
      <c r="CI14" s="1276"/>
      <c r="CJ14" s="1276"/>
      <c r="CK14" s="1276"/>
      <c r="CL14" s="1276"/>
      <c r="CM14" s="1276"/>
      <c r="CN14" s="1276"/>
      <c r="CO14" s="1276"/>
      <c r="CP14" s="1276"/>
      <c r="CQ14" s="1276"/>
      <c r="CR14" s="1276"/>
      <c r="CS14" s="1276"/>
      <c r="CT14" s="1276"/>
      <c r="CU14" s="1276"/>
      <c r="CV14" s="1276"/>
      <c r="CW14" s="1276"/>
      <c r="CX14" s="1276"/>
      <c r="CY14" s="1276"/>
      <c r="CZ14" s="1276"/>
      <c r="DA14" s="1276"/>
      <c r="DB14" s="1276"/>
      <c r="DC14" s="1276"/>
      <c r="DD14" s="1276"/>
      <c r="DE14" s="1276"/>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1275"/>
      <c r="B15" s="1276"/>
      <c r="C15" s="1276"/>
      <c r="D15" s="1276"/>
      <c r="E15" s="1276"/>
      <c r="F15" s="1276"/>
      <c r="G15" s="1276"/>
      <c r="H15" s="1276"/>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6"/>
      <c r="AJ15" s="1276"/>
      <c r="AK15" s="1276"/>
      <c r="AL15" s="1276"/>
      <c r="AM15" s="1276"/>
      <c r="AN15" s="1276"/>
      <c r="AO15" s="1276"/>
      <c r="AP15" s="1276"/>
      <c r="AQ15" s="1276"/>
      <c r="AR15" s="1276"/>
      <c r="AS15" s="1276"/>
      <c r="AT15" s="1276"/>
      <c r="AU15" s="1276"/>
      <c r="AV15" s="1276"/>
      <c r="AW15" s="1276"/>
      <c r="AX15" s="1276"/>
      <c r="AY15" s="1276"/>
      <c r="AZ15" s="1276"/>
      <c r="BA15" s="1276"/>
      <c r="BB15" s="1276"/>
      <c r="BC15" s="1276"/>
      <c r="BD15" s="1276"/>
      <c r="BE15" s="1276"/>
      <c r="BF15" s="1276"/>
      <c r="BG15" s="1276"/>
      <c r="BH15" s="1276"/>
      <c r="BI15" s="1276"/>
      <c r="BJ15" s="1276"/>
      <c r="BK15" s="1276"/>
      <c r="BL15" s="1276"/>
      <c r="BM15" s="1276"/>
      <c r="BN15" s="1276"/>
      <c r="BO15" s="1276"/>
      <c r="BP15" s="1276"/>
      <c r="BQ15" s="1276"/>
      <c r="BR15" s="1276"/>
      <c r="BS15" s="1276"/>
      <c r="BT15" s="1276"/>
      <c r="BU15" s="1276"/>
      <c r="BV15" s="1276"/>
      <c r="BW15" s="1276"/>
      <c r="BX15" s="1276"/>
      <c r="BY15" s="1276"/>
      <c r="BZ15" s="1276"/>
      <c r="CA15" s="1276"/>
      <c r="CB15" s="1276"/>
      <c r="CC15" s="1276"/>
      <c r="CD15" s="1276"/>
      <c r="CE15" s="1276"/>
      <c r="CF15" s="1276"/>
      <c r="CG15" s="1276"/>
      <c r="CH15" s="1276"/>
      <c r="CI15" s="1276"/>
      <c r="CJ15" s="1276"/>
      <c r="CK15" s="1276"/>
      <c r="CL15" s="1276"/>
      <c r="CM15" s="1276"/>
      <c r="CN15" s="1276"/>
      <c r="CO15" s="1276"/>
      <c r="CP15" s="1276"/>
      <c r="CQ15" s="1276"/>
      <c r="CR15" s="1276"/>
      <c r="CS15" s="1276"/>
      <c r="CT15" s="1276"/>
      <c r="CU15" s="1276"/>
      <c r="CV15" s="1276"/>
      <c r="CW15" s="1276"/>
      <c r="CX15" s="1276"/>
      <c r="CY15" s="1276"/>
      <c r="CZ15" s="1276"/>
      <c r="DA15" s="1276"/>
      <c r="DB15" s="1276"/>
      <c r="DC15" s="1276"/>
      <c r="DD15" s="1276"/>
      <c r="DE15" s="1276"/>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1275"/>
      <c r="B16" s="1276"/>
      <c r="C16" s="1276"/>
      <c r="D16" s="1276"/>
      <c r="E16" s="1276"/>
      <c r="F16" s="1276"/>
      <c r="G16" s="1276"/>
      <c r="H16" s="1276"/>
      <c r="I16" s="1276"/>
      <c r="J16" s="1276"/>
      <c r="K16" s="1276"/>
      <c r="L16" s="1276"/>
      <c r="M16" s="1276"/>
      <c r="N16" s="1276"/>
      <c r="O16" s="1276"/>
      <c r="P16" s="1276"/>
      <c r="Q16" s="1276"/>
      <c r="R16" s="1276"/>
      <c r="S16" s="1276"/>
      <c r="T16" s="1276"/>
      <c r="U16" s="1276"/>
      <c r="V16" s="1276"/>
      <c r="W16" s="1276"/>
      <c r="X16" s="1276"/>
      <c r="Y16" s="1276"/>
      <c r="Z16" s="1276"/>
      <c r="AA16" s="1276"/>
      <c r="AB16" s="1276"/>
      <c r="AC16" s="1276"/>
      <c r="AD16" s="1276"/>
      <c r="AE16" s="1276"/>
      <c r="AF16" s="1276"/>
      <c r="AG16" s="1276"/>
      <c r="AH16" s="1276"/>
      <c r="AI16" s="1276"/>
      <c r="AJ16" s="1276"/>
      <c r="AK16" s="1276"/>
      <c r="AL16" s="1276"/>
      <c r="AM16" s="1276"/>
      <c r="AN16" s="1276"/>
      <c r="AO16" s="1276"/>
      <c r="AP16" s="1276"/>
      <c r="AQ16" s="1276"/>
      <c r="AR16" s="1276"/>
      <c r="AS16" s="1276"/>
      <c r="AT16" s="1276"/>
      <c r="AU16" s="1276"/>
      <c r="AV16" s="1276"/>
      <c r="AW16" s="1276"/>
      <c r="AX16" s="1276"/>
      <c r="AY16" s="1276"/>
      <c r="AZ16" s="1276"/>
      <c r="BA16" s="1276"/>
      <c r="BB16" s="1276"/>
      <c r="BC16" s="1276"/>
      <c r="BD16" s="1276"/>
      <c r="BE16" s="1276"/>
      <c r="BF16" s="1276"/>
      <c r="BG16" s="1276"/>
      <c r="BH16" s="1276"/>
      <c r="BI16" s="1276"/>
      <c r="BJ16" s="1276"/>
      <c r="BK16" s="1276"/>
      <c r="BL16" s="1276"/>
      <c r="BM16" s="1276"/>
      <c r="BN16" s="1276"/>
      <c r="BO16" s="1276"/>
      <c r="BP16" s="1276"/>
      <c r="BQ16" s="1276"/>
      <c r="BR16" s="1276"/>
      <c r="BS16" s="1276"/>
      <c r="BT16" s="1276"/>
      <c r="BU16" s="1276"/>
      <c r="BV16" s="1276"/>
      <c r="BW16" s="1276"/>
      <c r="BX16" s="1276"/>
      <c r="BY16" s="1276"/>
      <c r="BZ16" s="1276"/>
      <c r="CA16" s="1276"/>
      <c r="CB16" s="1276"/>
      <c r="CC16" s="1276"/>
      <c r="CD16" s="1276"/>
      <c r="CE16" s="1276"/>
      <c r="CF16" s="1276"/>
      <c r="CG16" s="1276"/>
      <c r="CH16" s="1276"/>
      <c r="CI16" s="1276"/>
      <c r="CJ16" s="1276"/>
      <c r="CK16" s="1276"/>
      <c r="CL16" s="1276"/>
      <c r="CM16" s="1276"/>
      <c r="CN16" s="1276"/>
      <c r="CO16" s="1276"/>
      <c r="CP16" s="1276"/>
      <c r="CQ16" s="1276"/>
      <c r="CR16" s="1276"/>
      <c r="CS16" s="1276"/>
      <c r="CT16" s="1276"/>
      <c r="CU16" s="1276"/>
      <c r="CV16" s="1276"/>
      <c r="CW16" s="1276"/>
      <c r="CX16" s="1276"/>
      <c r="CY16" s="1276"/>
      <c r="CZ16" s="1276"/>
      <c r="DA16" s="1276"/>
      <c r="DB16" s="1276"/>
      <c r="DC16" s="1276"/>
      <c r="DD16" s="1276"/>
      <c r="DE16" s="1276"/>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1275"/>
      <c r="B17" s="1276"/>
      <c r="C17" s="1276"/>
      <c r="D17" s="1276"/>
      <c r="E17" s="1276"/>
      <c r="F17" s="1276"/>
      <c r="G17" s="1276"/>
      <c r="H17" s="1276"/>
      <c r="I17" s="1276"/>
      <c r="J17" s="1276"/>
      <c r="K17" s="1276"/>
      <c r="L17" s="1276"/>
      <c r="M17" s="1276"/>
      <c r="N17" s="1276"/>
      <c r="O17" s="1276"/>
      <c r="P17" s="1276"/>
      <c r="Q17" s="1276"/>
      <c r="R17" s="1276"/>
      <c r="S17" s="1276"/>
      <c r="T17" s="1276"/>
      <c r="U17" s="1276"/>
      <c r="V17" s="1276"/>
      <c r="W17" s="1276"/>
      <c r="X17" s="1276"/>
      <c r="Y17" s="1276"/>
      <c r="Z17" s="1276"/>
      <c r="AA17" s="1276"/>
      <c r="AB17" s="1276"/>
      <c r="AC17" s="1276"/>
      <c r="AD17" s="1276"/>
      <c r="AE17" s="1276"/>
      <c r="AF17" s="1276"/>
      <c r="AG17" s="1276"/>
      <c r="AH17" s="1276"/>
      <c r="AI17" s="1276"/>
      <c r="AJ17" s="1276"/>
      <c r="AK17" s="1276"/>
      <c r="AL17" s="1276"/>
      <c r="AM17" s="1276"/>
      <c r="AN17" s="1276"/>
      <c r="AO17" s="1276"/>
      <c r="AP17" s="1276"/>
      <c r="AQ17" s="1276"/>
      <c r="AR17" s="1276"/>
      <c r="AS17" s="1276"/>
      <c r="AT17" s="1276"/>
      <c r="AU17" s="1276"/>
      <c r="AV17" s="1276"/>
      <c r="AW17" s="1276"/>
      <c r="AX17" s="1276"/>
      <c r="AY17" s="1276"/>
      <c r="AZ17" s="1276"/>
      <c r="BA17" s="1276"/>
      <c r="BB17" s="1276"/>
      <c r="BC17" s="1276"/>
      <c r="BD17" s="1276"/>
      <c r="BE17" s="1276"/>
      <c r="BF17" s="1276"/>
      <c r="BG17" s="1276"/>
      <c r="BH17" s="1276"/>
      <c r="BI17" s="1276"/>
      <c r="BJ17" s="1276"/>
      <c r="BK17" s="1276"/>
      <c r="BL17" s="1276"/>
      <c r="BM17" s="1276"/>
      <c r="BN17" s="1276"/>
      <c r="BO17" s="1276"/>
      <c r="BP17" s="1276"/>
      <c r="BQ17" s="1276"/>
      <c r="BR17" s="1276"/>
      <c r="BS17" s="1276"/>
      <c r="BT17" s="1276"/>
      <c r="BU17" s="1276"/>
      <c r="BV17" s="1276"/>
      <c r="BW17" s="1276"/>
      <c r="BX17" s="1276"/>
      <c r="BY17" s="1276"/>
      <c r="BZ17" s="1276"/>
      <c r="CA17" s="1276"/>
      <c r="CB17" s="1276"/>
      <c r="CC17" s="1276"/>
      <c r="CD17" s="1276"/>
      <c r="CE17" s="1276"/>
      <c r="CF17" s="1276"/>
      <c r="CG17" s="1276"/>
      <c r="CH17" s="1276"/>
      <c r="CI17" s="1276"/>
      <c r="CJ17" s="1276"/>
      <c r="CK17" s="1276"/>
      <c r="CL17" s="1276"/>
      <c r="CM17" s="1276"/>
      <c r="CN17" s="1276"/>
      <c r="CO17" s="1276"/>
      <c r="CP17" s="1276"/>
      <c r="CQ17" s="1276"/>
      <c r="CR17" s="1276"/>
      <c r="CS17" s="1276"/>
      <c r="CT17" s="1276"/>
      <c r="CU17" s="1276"/>
      <c r="CV17" s="1276"/>
      <c r="CW17" s="1276"/>
      <c r="CX17" s="1276"/>
      <c r="CY17" s="1276"/>
      <c r="CZ17" s="1276"/>
      <c r="DA17" s="1276"/>
      <c r="DB17" s="1276"/>
      <c r="DC17" s="1276"/>
      <c r="DD17" s="1276"/>
      <c r="DE17" s="1276"/>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1275"/>
      <c r="B18" s="1276"/>
      <c r="C18" s="1276"/>
      <c r="D18" s="1276"/>
      <c r="E18" s="1276"/>
      <c r="F18" s="1276"/>
      <c r="G18" s="1276"/>
      <c r="H18" s="1276"/>
      <c r="I18" s="1276"/>
      <c r="J18" s="1276"/>
      <c r="K18" s="1276"/>
      <c r="L18" s="1276"/>
      <c r="M18" s="1276"/>
      <c r="N18" s="1276"/>
      <c r="O18" s="1276"/>
      <c r="P18" s="1276"/>
      <c r="Q18" s="1276"/>
      <c r="R18" s="1276"/>
      <c r="S18" s="1276"/>
      <c r="T18" s="1276"/>
      <c r="U18" s="1276"/>
      <c r="V18" s="1276"/>
      <c r="W18" s="1276"/>
      <c r="X18" s="1276"/>
      <c r="Y18" s="1276"/>
      <c r="Z18" s="1276"/>
      <c r="AA18" s="1276"/>
      <c r="AB18" s="1276"/>
      <c r="AC18" s="1276"/>
      <c r="AD18" s="1276"/>
      <c r="AE18" s="1276"/>
      <c r="AF18" s="1276"/>
      <c r="AG18" s="1276"/>
      <c r="AH18" s="1276"/>
      <c r="AI18" s="1276"/>
      <c r="AJ18" s="1276"/>
      <c r="AK18" s="1276"/>
      <c r="AL18" s="1276"/>
      <c r="AM18" s="1276"/>
      <c r="AN18" s="1276"/>
      <c r="AO18" s="1276"/>
      <c r="AP18" s="1276"/>
      <c r="AQ18" s="1276"/>
      <c r="AR18" s="1276"/>
      <c r="AS18" s="1276"/>
      <c r="AT18" s="1276"/>
      <c r="AU18" s="1276"/>
      <c r="AV18" s="1276"/>
      <c r="AW18" s="1276"/>
      <c r="AX18" s="1276"/>
      <c r="AY18" s="1276"/>
      <c r="AZ18" s="1276"/>
      <c r="BA18" s="1276"/>
      <c r="BB18" s="1276"/>
      <c r="BC18" s="1276"/>
      <c r="BD18" s="1276"/>
      <c r="BE18" s="1276"/>
      <c r="BF18" s="1276"/>
      <c r="BG18" s="1276"/>
      <c r="BH18" s="1276"/>
      <c r="BI18" s="1276"/>
      <c r="BJ18" s="1276"/>
      <c r="BK18" s="1276"/>
      <c r="BL18" s="1276"/>
      <c r="BM18" s="1276"/>
      <c r="BN18" s="1276"/>
      <c r="BO18" s="1276"/>
      <c r="BP18" s="1276"/>
      <c r="BQ18" s="1276"/>
      <c r="BR18" s="1276"/>
      <c r="BS18" s="1276"/>
      <c r="BT18" s="1276"/>
      <c r="BU18" s="1276"/>
      <c r="BV18" s="1276"/>
      <c r="BW18" s="1276"/>
      <c r="BX18" s="1276"/>
      <c r="BY18" s="1276"/>
      <c r="BZ18" s="1276"/>
      <c r="CA18" s="1276"/>
      <c r="CB18" s="1276"/>
      <c r="CC18" s="1276"/>
      <c r="CD18" s="1276"/>
      <c r="CE18" s="1276"/>
      <c r="CF18" s="1276"/>
      <c r="CG18" s="1276"/>
      <c r="CH18" s="1276"/>
      <c r="CI18" s="1276"/>
      <c r="CJ18" s="1276"/>
      <c r="CK18" s="1276"/>
      <c r="CL18" s="1276"/>
      <c r="CM18" s="1276"/>
      <c r="CN18" s="1276"/>
      <c r="CO18" s="1276"/>
      <c r="CP18" s="1276"/>
      <c r="CQ18" s="1276"/>
      <c r="CR18" s="1276"/>
      <c r="CS18" s="1276"/>
      <c r="CT18" s="1276"/>
      <c r="CU18" s="1276"/>
      <c r="CV18" s="1276"/>
      <c r="CW18" s="1276"/>
      <c r="CX18" s="1276"/>
      <c r="CY18" s="1276"/>
      <c r="CZ18" s="1276"/>
      <c r="DA18" s="1276"/>
      <c r="DB18" s="1276"/>
      <c r="DC18" s="1276"/>
      <c r="DD18" s="1276"/>
      <c r="DE18" s="1276"/>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1275"/>
      <c r="DE19" s="1275"/>
    </row>
    <row r="20" spans="1:351" x14ac:dyDescent="0.15">
      <c r="DD20" s="1275"/>
      <c r="DE20" s="1275"/>
    </row>
    <row r="21" spans="1:351" ht="17.25" x14ac:dyDescent="0.15">
      <c r="B21" s="1277"/>
      <c r="C21" s="1278"/>
      <c r="D21" s="1278"/>
      <c r="E21" s="1278"/>
      <c r="F21" s="1278"/>
      <c r="G21" s="1278"/>
      <c r="H21" s="1278"/>
      <c r="I21" s="1278"/>
      <c r="J21" s="1278"/>
      <c r="K21" s="1278"/>
      <c r="L21" s="1278"/>
      <c r="M21" s="1278"/>
      <c r="N21" s="1279"/>
      <c r="O21" s="1278"/>
      <c r="P21" s="1278"/>
      <c r="Q21" s="1278"/>
      <c r="R21" s="1278"/>
      <c r="S21" s="1278"/>
      <c r="T21" s="1278"/>
      <c r="U21" s="1278"/>
      <c r="V21" s="1278"/>
      <c r="W21" s="1278"/>
      <c r="X21" s="1278"/>
      <c r="Y21" s="1278"/>
      <c r="Z21" s="1278"/>
      <c r="AA21" s="1278"/>
      <c r="AB21" s="1278"/>
      <c r="AC21" s="1278"/>
      <c r="AD21" s="1278"/>
      <c r="AE21" s="1278"/>
      <c r="AF21" s="1278"/>
      <c r="AG21" s="1278"/>
      <c r="AH21" s="1278"/>
      <c r="AI21" s="1278"/>
      <c r="AJ21" s="1278"/>
      <c r="AK21" s="1278"/>
      <c r="AL21" s="1278"/>
      <c r="AM21" s="1278"/>
      <c r="AN21" s="1278"/>
      <c r="AO21" s="1278"/>
      <c r="AP21" s="1278"/>
      <c r="AQ21" s="1278"/>
      <c r="AR21" s="1278"/>
      <c r="AS21" s="1278"/>
      <c r="AT21" s="1279"/>
      <c r="AU21" s="1278"/>
      <c r="AV21" s="1278"/>
      <c r="AW21" s="1278"/>
      <c r="AX21" s="1278"/>
      <c r="AY21" s="1278"/>
      <c r="AZ21" s="1278"/>
      <c r="BA21" s="1278"/>
      <c r="BB21" s="1278"/>
      <c r="BC21" s="1278"/>
      <c r="BD21" s="1278"/>
      <c r="BE21" s="1278"/>
      <c r="BF21" s="1279"/>
      <c r="BG21" s="1278"/>
      <c r="BH21" s="1278"/>
      <c r="BI21" s="1278"/>
      <c r="BJ21" s="1278"/>
      <c r="BK21" s="1278"/>
      <c r="BL21" s="1278"/>
      <c r="BM21" s="1278"/>
      <c r="BN21" s="1278"/>
      <c r="BO21" s="1278"/>
      <c r="BP21" s="1278"/>
      <c r="BQ21" s="1278"/>
      <c r="BR21" s="1279"/>
      <c r="BS21" s="1278"/>
      <c r="BT21" s="1278"/>
      <c r="BU21" s="1278"/>
      <c r="BV21" s="1278"/>
      <c r="BW21" s="1278"/>
      <c r="BX21" s="1278"/>
      <c r="BY21" s="1278"/>
      <c r="BZ21" s="1278"/>
      <c r="CA21" s="1278"/>
      <c r="CB21" s="1278"/>
      <c r="CC21" s="1278"/>
      <c r="CD21" s="1279"/>
      <c r="CE21" s="1278"/>
      <c r="CF21" s="1278"/>
      <c r="CG21" s="1278"/>
      <c r="CH21" s="1278"/>
      <c r="CI21" s="1278"/>
      <c r="CJ21" s="1278"/>
      <c r="CK21" s="1278"/>
      <c r="CL21" s="1278"/>
      <c r="CM21" s="1278"/>
      <c r="CN21" s="1278"/>
      <c r="CO21" s="1278"/>
      <c r="CP21" s="1279"/>
      <c r="CQ21" s="1278"/>
      <c r="CR21" s="1278"/>
      <c r="CS21" s="1278"/>
      <c r="CT21" s="1278"/>
      <c r="CU21" s="1278"/>
      <c r="CV21" s="1278"/>
      <c r="CW21" s="1278"/>
      <c r="CX21" s="1278"/>
      <c r="CY21" s="1278"/>
      <c r="CZ21" s="1278"/>
      <c r="DA21" s="1278"/>
      <c r="DB21" s="1279"/>
      <c r="DC21" s="1278"/>
      <c r="DD21" s="1280"/>
      <c r="DE21" s="1275"/>
      <c r="MM21" s="1281"/>
    </row>
    <row r="22" spans="1:351" ht="17.25" x14ac:dyDescent="0.15">
      <c r="B22" s="1282"/>
      <c r="MM22" s="1281"/>
    </row>
    <row r="23" spans="1:351" x14ac:dyDescent="0.15">
      <c r="B23" s="1282"/>
    </row>
    <row r="24" spans="1:351" x14ac:dyDescent="0.15">
      <c r="B24" s="1282"/>
    </row>
    <row r="25" spans="1:351" x14ac:dyDescent="0.15">
      <c r="B25" s="1282"/>
    </row>
    <row r="26" spans="1:351" x14ac:dyDescent="0.15">
      <c r="B26" s="1282"/>
    </row>
    <row r="27" spans="1:351" x14ac:dyDescent="0.15">
      <c r="B27" s="1282"/>
    </row>
    <row r="28" spans="1:351" x14ac:dyDescent="0.15">
      <c r="B28" s="1282"/>
    </row>
    <row r="29" spans="1:351" x14ac:dyDescent="0.15">
      <c r="B29" s="1282"/>
    </row>
    <row r="30" spans="1:351" x14ac:dyDescent="0.15">
      <c r="B30" s="1282"/>
    </row>
    <row r="31" spans="1:351" x14ac:dyDescent="0.15">
      <c r="B31" s="1282"/>
    </row>
    <row r="32" spans="1:351" x14ac:dyDescent="0.15">
      <c r="B32" s="1282"/>
    </row>
    <row r="33" spans="2:109" x14ac:dyDescent="0.15">
      <c r="B33" s="1282"/>
    </row>
    <row r="34" spans="2:109" x14ac:dyDescent="0.15">
      <c r="B34" s="1282"/>
    </row>
    <row r="35" spans="2:109" x14ac:dyDescent="0.15">
      <c r="B35" s="1282"/>
    </row>
    <row r="36" spans="2:109" x14ac:dyDescent="0.15">
      <c r="B36" s="1282"/>
    </row>
    <row r="37" spans="2:109" x14ac:dyDescent="0.15">
      <c r="B37" s="1282"/>
    </row>
    <row r="38" spans="2:109" x14ac:dyDescent="0.15">
      <c r="B38" s="1282"/>
    </row>
    <row r="39" spans="2:109" x14ac:dyDescent="0.15">
      <c r="B39" s="1284"/>
      <c r="C39" s="1285"/>
      <c r="D39" s="1285"/>
      <c r="E39" s="1285"/>
      <c r="F39" s="1285"/>
      <c r="G39" s="1285"/>
      <c r="H39" s="1285"/>
      <c r="I39" s="1285"/>
      <c r="J39" s="1285"/>
      <c r="K39" s="1285"/>
      <c r="L39" s="1285"/>
      <c r="M39" s="1285"/>
      <c r="N39" s="1285"/>
      <c r="O39" s="1285"/>
      <c r="P39" s="1285"/>
      <c r="Q39" s="1285"/>
      <c r="R39" s="1285"/>
      <c r="S39" s="1285"/>
      <c r="T39" s="1285"/>
      <c r="U39" s="1285"/>
      <c r="V39" s="1285"/>
      <c r="W39" s="1285"/>
      <c r="X39" s="1285"/>
      <c r="Y39" s="1285"/>
      <c r="Z39" s="1285"/>
      <c r="AA39" s="1285"/>
      <c r="AB39" s="1285"/>
      <c r="AC39" s="1285"/>
      <c r="AD39" s="1285"/>
      <c r="AE39" s="1285"/>
      <c r="AF39" s="1285"/>
      <c r="AG39" s="1285"/>
      <c r="AH39" s="1285"/>
      <c r="AI39" s="1285"/>
      <c r="AJ39" s="1285"/>
      <c r="AK39" s="1285"/>
      <c r="AL39" s="1285"/>
      <c r="AM39" s="1285"/>
      <c r="AN39" s="1285"/>
      <c r="AO39" s="1285"/>
      <c r="AP39" s="1285"/>
      <c r="AQ39" s="1285"/>
      <c r="AR39" s="1285"/>
      <c r="AS39" s="1285"/>
      <c r="AT39" s="1285"/>
      <c r="AU39" s="1285"/>
      <c r="AV39" s="1285"/>
      <c r="AW39" s="1285"/>
      <c r="AX39" s="1285"/>
      <c r="AY39" s="1285"/>
      <c r="AZ39" s="1285"/>
      <c r="BA39" s="1285"/>
      <c r="BB39" s="1285"/>
      <c r="BC39" s="1285"/>
      <c r="BD39" s="1285"/>
      <c r="BE39" s="1285"/>
      <c r="BF39" s="1285"/>
      <c r="BG39" s="1285"/>
      <c r="BH39" s="1285"/>
      <c r="BI39" s="1285"/>
      <c r="BJ39" s="1285"/>
      <c r="BK39" s="1285"/>
      <c r="BL39" s="1285"/>
      <c r="BM39" s="1285"/>
      <c r="BN39" s="1285"/>
      <c r="BO39" s="1285"/>
      <c r="BP39" s="1285"/>
      <c r="BQ39" s="1285"/>
      <c r="BR39" s="1285"/>
      <c r="BS39" s="1285"/>
      <c r="BT39" s="1285"/>
      <c r="BU39" s="1285"/>
      <c r="BV39" s="1285"/>
      <c r="BW39" s="1285"/>
      <c r="BX39" s="1285"/>
      <c r="BY39" s="1285"/>
      <c r="BZ39" s="1285"/>
      <c r="CA39" s="1285"/>
      <c r="CB39" s="1285"/>
      <c r="CC39" s="1285"/>
      <c r="CD39" s="1285"/>
      <c r="CE39" s="1285"/>
      <c r="CF39" s="1285"/>
      <c r="CG39" s="1285"/>
      <c r="CH39" s="1285"/>
      <c r="CI39" s="1285"/>
      <c r="CJ39" s="1285"/>
      <c r="CK39" s="1285"/>
      <c r="CL39" s="1285"/>
      <c r="CM39" s="1285"/>
      <c r="CN39" s="1285"/>
      <c r="CO39" s="1285"/>
      <c r="CP39" s="1285"/>
      <c r="CQ39" s="1285"/>
      <c r="CR39" s="1285"/>
      <c r="CS39" s="1285"/>
      <c r="CT39" s="1285"/>
      <c r="CU39" s="1285"/>
      <c r="CV39" s="1285"/>
      <c r="CW39" s="1285"/>
      <c r="CX39" s="1285"/>
      <c r="CY39" s="1285"/>
      <c r="CZ39" s="1285"/>
      <c r="DA39" s="1285"/>
      <c r="DB39" s="1285"/>
      <c r="DC39" s="1285"/>
      <c r="DD39" s="1286"/>
    </row>
    <row r="40" spans="2:109" x14ac:dyDescent="0.15">
      <c r="B40" s="1287"/>
      <c r="DD40" s="1287"/>
      <c r="DE40" s="1275"/>
    </row>
    <row r="41" spans="2:109" ht="17.25" x14ac:dyDescent="0.15">
      <c r="B41" s="1288" t="s">
        <v>618</v>
      </c>
      <c r="C41" s="1278"/>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8"/>
      <c r="AI41" s="1278"/>
      <c r="AJ41" s="1278"/>
      <c r="AK41" s="1278"/>
      <c r="AL41" s="1278"/>
      <c r="AM41" s="1278"/>
      <c r="AN41" s="1278"/>
      <c r="AO41" s="1278"/>
      <c r="AP41" s="1278"/>
      <c r="AQ41" s="1278"/>
      <c r="AR41" s="1278"/>
      <c r="AS41" s="1278"/>
      <c r="AT41" s="1278"/>
      <c r="AU41" s="1278"/>
      <c r="AV41" s="1278"/>
      <c r="AW41" s="1278"/>
      <c r="AX41" s="1278"/>
      <c r="AY41" s="1278"/>
      <c r="AZ41" s="1278"/>
      <c r="BA41" s="1278"/>
      <c r="BB41" s="1278"/>
      <c r="BC41" s="1278"/>
      <c r="BD41" s="1278"/>
      <c r="BE41" s="1278"/>
      <c r="BF41" s="1278"/>
      <c r="BG41" s="1278"/>
      <c r="BH41" s="1278"/>
      <c r="BI41" s="1278"/>
      <c r="BJ41" s="1278"/>
      <c r="BK41" s="1278"/>
      <c r="BL41" s="1278"/>
      <c r="BM41" s="1278"/>
      <c r="BN41" s="1278"/>
      <c r="BO41" s="1278"/>
      <c r="BP41" s="1278"/>
      <c r="BQ41" s="1278"/>
      <c r="BR41" s="1278"/>
      <c r="BS41" s="1278"/>
      <c r="BT41" s="1278"/>
      <c r="BU41" s="1278"/>
      <c r="BV41" s="1278"/>
      <c r="BW41" s="1278"/>
      <c r="BX41" s="1278"/>
      <c r="BY41" s="1278"/>
      <c r="BZ41" s="1278"/>
      <c r="CA41" s="1278"/>
      <c r="CB41" s="1278"/>
      <c r="CC41" s="1278"/>
      <c r="CD41" s="1278"/>
      <c r="CE41" s="1278"/>
      <c r="CF41" s="1278"/>
      <c r="CG41" s="1278"/>
      <c r="CH41" s="1278"/>
      <c r="CI41" s="1278"/>
      <c r="CJ41" s="1278"/>
      <c r="CK41" s="1278"/>
      <c r="CL41" s="1278"/>
      <c r="CM41" s="1278"/>
      <c r="CN41" s="1278"/>
      <c r="CO41" s="1278"/>
      <c r="CP41" s="1278"/>
      <c r="CQ41" s="1278"/>
      <c r="CR41" s="1278"/>
      <c r="CS41" s="1278"/>
      <c r="CT41" s="1278"/>
      <c r="CU41" s="1278"/>
      <c r="CV41" s="1278"/>
      <c r="CW41" s="1278"/>
      <c r="CX41" s="1278"/>
      <c r="CY41" s="1278"/>
      <c r="CZ41" s="1278"/>
      <c r="DA41" s="1278"/>
      <c r="DB41" s="1278"/>
      <c r="DC41" s="1278"/>
      <c r="DD41" s="1280"/>
    </row>
    <row r="42" spans="2:109" x14ac:dyDescent="0.15">
      <c r="B42" s="1282"/>
      <c r="G42" s="1289"/>
      <c r="I42" s="1290"/>
      <c r="J42" s="1290"/>
      <c r="K42" s="1290"/>
      <c r="AM42" s="1289"/>
      <c r="AN42" s="1289" t="s">
        <v>619</v>
      </c>
      <c r="AP42" s="1290"/>
      <c r="AQ42" s="1290"/>
      <c r="AR42" s="1290"/>
      <c r="AY42" s="1289"/>
      <c r="BA42" s="1290"/>
      <c r="BB42" s="1290"/>
      <c r="BC42" s="1290"/>
      <c r="BK42" s="1289"/>
      <c r="BM42" s="1290"/>
      <c r="BN42" s="1290"/>
      <c r="BO42" s="1290"/>
      <c r="BW42" s="1289"/>
      <c r="BY42" s="1290"/>
      <c r="BZ42" s="1290"/>
      <c r="CA42" s="1290"/>
      <c r="CI42" s="1289"/>
      <c r="CK42" s="1290"/>
      <c r="CL42" s="1290"/>
      <c r="CM42" s="1290"/>
      <c r="CU42" s="1289"/>
      <c r="CW42" s="1290"/>
      <c r="CX42" s="1290"/>
      <c r="CY42" s="1290"/>
    </row>
    <row r="43" spans="2:109" ht="13.5" customHeight="1" x14ac:dyDescent="0.15">
      <c r="B43" s="1282"/>
      <c r="AN43" s="1291" t="s">
        <v>620</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x14ac:dyDescent="0.15">
      <c r="B44" s="1282"/>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x14ac:dyDescent="0.15">
      <c r="B45" s="1282"/>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x14ac:dyDescent="0.15">
      <c r="B46" s="1282"/>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x14ac:dyDescent="0.15">
      <c r="B47" s="1282"/>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x14ac:dyDescent="0.15">
      <c r="B48" s="1282"/>
      <c r="H48" s="1300"/>
      <c r="I48" s="1300"/>
      <c r="J48" s="1300"/>
      <c r="AN48" s="1300"/>
      <c r="AO48" s="1300"/>
      <c r="AP48" s="1300"/>
      <c r="AZ48" s="1300"/>
      <c r="BA48" s="1300"/>
      <c r="BB48" s="1300"/>
      <c r="BL48" s="1300"/>
      <c r="BM48" s="1300"/>
      <c r="BN48" s="1300"/>
      <c r="BX48" s="1300"/>
      <c r="BY48" s="1300"/>
      <c r="BZ48" s="1300"/>
      <c r="CJ48" s="1300"/>
      <c r="CK48" s="1300"/>
      <c r="CL48" s="1300"/>
      <c r="CV48" s="1300"/>
      <c r="CW48" s="1300"/>
      <c r="CX48" s="1300"/>
    </row>
    <row r="49" spans="1:109" x14ac:dyDescent="0.15">
      <c r="B49" s="1282"/>
      <c r="AN49" s="1275" t="s">
        <v>621</v>
      </c>
    </row>
    <row r="50" spans="1:109" x14ac:dyDescent="0.15">
      <c r="B50" s="1282"/>
      <c r="G50" s="1301"/>
      <c r="H50" s="1301"/>
      <c r="I50" s="1301"/>
      <c r="J50" s="1301"/>
      <c r="K50" s="1302"/>
      <c r="L50" s="1302"/>
      <c r="M50" s="1303"/>
      <c r="N50" s="1303"/>
      <c r="AN50" s="1304"/>
      <c r="AO50" s="1305"/>
      <c r="AP50" s="1305"/>
      <c r="AQ50" s="1305"/>
      <c r="AR50" s="1305"/>
      <c r="AS50" s="1305"/>
      <c r="AT50" s="1305"/>
      <c r="AU50" s="1305"/>
      <c r="AV50" s="1305"/>
      <c r="AW50" s="1305"/>
      <c r="AX50" s="1305"/>
      <c r="AY50" s="1305"/>
      <c r="AZ50" s="1305"/>
      <c r="BA50" s="1305"/>
      <c r="BB50" s="1305"/>
      <c r="BC50" s="1305"/>
      <c r="BD50" s="1305"/>
      <c r="BE50" s="1305"/>
      <c r="BF50" s="1305"/>
      <c r="BG50" s="1305"/>
      <c r="BH50" s="1305"/>
      <c r="BI50" s="1305"/>
      <c r="BJ50" s="1305"/>
      <c r="BK50" s="1305"/>
      <c r="BL50" s="1305"/>
      <c r="BM50" s="1305"/>
      <c r="BN50" s="1305"/>
      <c r="BO50" s="1306"/>
      <c r="BP50" s="1307" t="s">
        <v>573</v>
      </c>
      <c r="BQ50" s="1307"/>
      <c r="BR50" s="1307"/>
      <c r="BS50" s="1307"/>
      <c r="BT50" s="1307"/>
      <c r="BU50" s="1307"/>
      <c r="BV50" s="1307"/>
      <c r="BW50" s="1307"/>
      <c r="BX50" s="1307" t="s">
        <v>574</v>
      </c>
      <c r="BY50" s="1307"/>
      <c r="BZ50" s="1307"/>
      <c r="CA50" s="1307"/>
      <c r="CB50" s="1307"/>
      <c r="CC50" s="1307"/>
      <c r="CD50" s="1307"/>
      <c r="CE50" s="1307"/>
      <c r="CF50" s="1307" t="s">
        <v>575</v>
      </c>
      <c r="CG50" s="1307"/>
      <c r="CH50" s="1307"/>
      <c r="CI50" s="1307"/>
      <c r="CJ50" s="1307"/>
      <c r="CK50" s="1307"/>
      <c r="CL50" s="1307"/>
      <c r="CM50" s="1307"/>
      <c r="CN50" s="1307" t="s">
        <v>576</v>
      </c>
      <c r="CO50" s="1307"/>
      <c r="CP50" s="1307"/>
      <c r="CQ50" s="1307"/>
      <c r="CR50" s="1307"/>
      <c r="CS50" s="1307"/>
      <c r="CT50" s="1307"/>
      <c r="CU50" s="1307"/>
      <c r="CV50" s="1307" t="s">
        <v>577</v>
      </c>
      <c r="CW50" s="1307"/>
      <c r="CX50" s="1307"/>
      <c r="CY50" s="1307"/>
      <c r="CZ50" s="1307"/>
      <c r="DA50" s="1307"/>
      <c r="DB50" s="1307"/>
      <c r="DC50" s="1307"/>
    </row>
    <row r="51" spans="1:109" ht="13.5" customHeight="1" x14ac:dyDescent="0.15">
      <c r="B51" s="1282"/>
      <c r="G51" s="1308"/>
      <c r="H51" s="1308"/>
      <c r="I51" s="1309"/>
      <c r="J51" s="1309"/>
      <c r="K51" s="1310"/>
      <c r="L51" s="1310"/>
      <c r="M51" s="1310"/>
      <c r="N51" s="1310"/>
      <c r="AM51" s="1300"/>
      <c r="AN51" s="1311" t="s">
        <v>622</v>
      </c>
      <c r="AO51" s="1311"/>
      <c r="AP51" s="1311"/>
      <c r="AQ51" s="1311"/>
      <c r="AR51" s="1311"/>
      <c r="AS51" s="1311"/>
      <c r="AT51" s="1311"/>
      <c r="AU51" s="1311"/>
      <c r="AV51" s="1311"/>
      <c r="AW51" s="1311"/>
      <c r="AX51" s="1311"/>
      <c r="AY51" s="1311"/>
      <c r="AZ51" s="1311"/>
      <c r="BA51" s="1311"/>
      <c r="BB51" s="1311" t="s">
        <v>623</v>
      </c>
      <c r="BC51" s="1311"/>
      <c r="BD51" s="1311"/>
      <c r="BE51" s="1311"/>
      <c r="BF51" s="1311"/>
      <c r="BG51" s="1311"/>
      <c r="BH51" s="1311"/>
      <c r="BI51" s="1311"/>
      <c r="BJ51" s="1311"/>
      <c r="BK51" s="1311"/>
      <c r="BL51" s="1311"/>
      <c r="BM51" s="1311"/>
      <c r="BN51" s="1311"/>
      <c r="BO51" s="1311"/>
      <c r="BP51" s="1312">
        <v>110.6</v>
      </c>
      <c r="BQ51" s="1312"/>
      <c r="BR51" s="1312"/>
      <c r="BS51" s="1312"/>
      <c r="BT51" s="1312"/>
      <c r="BU51" s="1312"/>
      <c r="BV51" s="1312"/>
      <c r="BW51" s="1312"/>
      <c r="BX51" s="1312">
        <v>111.1</v>
      </c>
      <c r="BY51" s="1312"/>
      <c r="BZ51" s="1312"/>
      <c r="CA51" s="1312"/>
      <c r="CB51" s="1312"/>
      <c r="CC51" s="1312"/>
      <c r="CD51" s="1312"/>
      <c r="CE51" s="1312"/>
      <c r="CF51" s="1312">
        <v>102.6</v>
      </c>
      <c r="CG51" s="1312"/>
      <c r="CH51" s="1312"/>
      <c r="CI51" s="1312"/>
      <c r="CJ51" s="1312"/>
      <c r="CK51" s="1312"/>
      <c r="CL51" s="1312"/>
      <c r="CM51" s="1312"/>
      <c r="CN51" s="1312">
        <v>116.3</v>
      </c>
      <c r="CO51" s="1312"/>
      <c r="CP51" s="1312"/>
      <c r="CQ51" s="1312"/>
      <c r="CR51" s="1312"/>
      <c r="CS51" s="1312"/>
      <c r="CT51" s="1312"/>
      <c r="CU51" s="1312"/>
      <c r="CV51" s="1312">
        <v>83.7</v>
      </c>
      <c r="CW51" s="1312"/>
      <c r="CX51" s="1312"/>
      <c r="CY51" s="1312"/>
      <c r="CZ51" s="1312"/>
      <c r="DA51" s="1312"/>
      <c r="DB51" s="1312"/>
      <c r="DC51" s="1312"/>
    </row>
    <row r="52" spans="1:109" x14ac:dyDescent="0.15">
      <c r="B52" s="1282"/>
      <c r="G52" s="1308"/>
      <c r="H52" s="1308"/>
      <c r="I52" s="1309"/>
      <c r="J52" s="1309"/>
      <c r="K52" s="1310"/>
      <c r="L52" s="1310"/>
      <c r="M52" s="1310"/>
      <c r="N52" s="1310"/>
      <c r="AM52" s="1300"/>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x14ac:dyDescent="0.15">
      <c r="A53" s="1290"/>
      <c r="B53" s="1282"/>
      <c r="G53" s="1308"/>
      <c r="H53" s="1308"/>
      <c r="I53" s="1301"/>
      <c r="J53" s="1301"/>
      <c r="K53" s="1310"/>
      <c r="L53" s="1310"/>
      <c r="M53" s="1310"/>
      <c r="N53" s="1310"/>
      <c r="AM53" s="1300"/>
      <c r="AN53" s="1311"/>
      <c r="AO53" s="1311"/>
      <c r="AP53" s="1311"/>
      <c r="AQ53" s="1311"/>
      <c r="AR53" s="1311"/>
      <c r="AS53" s="1311"/>
      <c r="AT53" s="1311"/>
      <c r="AU53" s="1311"/>
      <c r="AV53" s="1311"/>
      <c r="AW53" s="1311"/>
      <c r="AX53" s="1311"/>
      <c r="AY53" s="1311"/>
      <c r="AZ53" s="1311"/>
      <c r="BA53" s="1311"/>
      <c r="BB53" s="1311" t="s">
        <v>624</v>
      </c>
      <c r="BC53" s="1311"/>
      <c r="BD53" s="1311"/>
      <c r="BE53" s="1311"/>
      <c r="BF53" s="1311"/>
      <c r="BG53" s="1311"/>
      <c r="BH53" s="1311"/>
      <c r="BI53" s="1311"/>
      <c r="BJ53" s="1311"/>
      <c r="BK53" s="1311"/>
      <c r="BL53" s="1311"/>
      <c r="BM53" s="1311"/>
      <c r="BN53" s="1311"/>
      <c r="BO53" s="1311"/>
      <c r="BP53" s="1312">
        <v>59.8</v>
      </c>
      <c r="BQ53" s="1312"/>
      <c r="BR53" s="1312"/>
      <c r="BS53" s="1312"/>
      <c r="BT53" s="1312"/>
      <c r="BU53" s="1312"/>
      <c r="BV53" s="1312"/>
      <c r="BW53" s="1312"/>
      <c r="BX53" s="1312">
        <v>60.5</v>
      </c>
      <c r="BY53" s="1312"/>
      <c r="BZ53" s="1312"/>
      <c r="CA53" s="1312"/>
      <c r="CB53" s="1312"/>
      <c r="CC53" s="1312"/>
      <c r="CD53" s="1312"/>
      <c r="CE53" s="1312"/>
      <c r="CF53" s="1312">
        <v>61.6</v>
      </c>
      <c r="CG53" s="1312"/>
      <c r="CH53" s="1312"/>
      <c r="CI53" s="1312"/>
      <c r="CJ53" s="1312"/>
      <c r="CK53" s="1312"/>
      <c r="CL53" s="1312"/>
      <c r="CM53" s="1312"/>
      <c r="CN53" s="1312">
        <v>61.9</v>
      </c>
      <c r="CO53" s="1312"/>
      <c r="CP53" s="1312"/>
      <c r="CQ53" s="1312"/>
      <c r="CR53" s="1312"/>
      <c r="CS53" s="1312"/>
      <c r="CT53" s="1312"/>
      <c r="CU53" s="1312"/>
      <c r="CV53" s="1312">
        <v>62.9</v>
      </c>
      <c r="CW53" s="1312"/>
      <c r="CX53" s="1312"/>
      <c r="CY53" s="1312"/>
      <c r="CZ53" s="1312"/>
      <c r="DA53" s="1312"/>
      <c r="DB53" s="1312"/>
      <c r="DC53" s="1312"/>
    </row>
    <row r="54" spans="1:109" x14ac:dyDescent="0.15">
      <c r="A54" s="1290"/>
      <c r="B54" s="1282"/>
      <c r="G54" s="1308"/>
      <c r="H54" s="1308"/>
      <c r="I54" s="1301"/>
      <c r="J54" s="1301"/>
      <c r="K54" s="1310"/>
      <c r="L54" s="1310"/>
      <c r="M54" s="1310"/>
      <c r="N54" s="1310"/>
      <c r="AM54" s="1300"/>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x14ac:dyDescent="0.15">
      <c r="A55" s="1290"/>
      <c r="B55" s="1282"/>
      <c r="G55" s="1301"/>
      <c r="H55" s="1301"/>
      <c r="I55" s="1301"/>
      <c r="J55" s="1301"/>
      <c r="K55" s="1310"/>
      <c r="L55" s="1310"/>
      <c r="M55" s="1310"/>
      <c r="N55" s="1310"/>
      <c r="AN55" s="1307" t="s">
        <v>625</v>
      </c>
      <c r="AO55" s="1307"/>
      <c r="AP55" s="1307"/>
      <c r="AQ55" s="1307"/>
      <c r="AR55" s="1307"/>
      <c r="AS55" s="1307"/>
      <c r="AT55" s="1307"/>
      <c r="AU55" s="1307"/>
      <c r="AV55" s="1307"/>
      <c r="AW55" s="1307"/>
      <c r="AX55" s="1307"/>
      <c r="AY55" s="1307"/>
      <c r="AZ55" s="1307"/>
      <c r="BA55" s="1307"/>
      <c r="BB55" s="1311" t="s">
        <v>626</v>
      </c>
      <c r="BC55" s="1311"/>
      <c r="BD55" s="1311"/>
      <c r="BE55" s="1311"/>
      <c r="BF55" s="1311"/>
      <c r="BG55" s="1311"/>
      <c r="BH55" s="1311"/>
      <c r="BI55" s="1311"/>
      <c r="BJ55" s="1311"/>
      <c r="BK55" s="1311"/>
      <c r="BL55" s="1311"/>
      <c r="BM55" s="1311"/>
      <c r="BN55" s="1311"/>
      <c r="BO55" s="1311"/>
      <c r="BP55" s="1312">
        <v>52.3</v>
      </c>
      <c r="BQ55" s="1312"/>
      <c r="BR55" s="1312"/>
      <c r="BS55" s="1312"/>
      <c r="BT55" s="1312"/>
      <c r="BU55" s="1312"/>
      <c r="BV55" s="1312"/>
      <c r="BW55" s="1312"/>
      <c r="BX55" s="1312">
        <v>55.4</v>
      </c>
      <c r="BY55" s="1312"/>
      <c r="BZ55" s="1312"/>
      <c r="CA55" s="1312"/>
      <c r="CB55" s="1312"/>
      <c r="CC55" s="1312"/>
      <c r="CD55" s="1312"/>
      <c r="CE55" s="1312"/>
      <c r="CF55" s="1312">
        <v>52.7</v>
      </c>
      <c r="CG55" s="1312"/>
      <c r="CH55" s="1312"/>
      <c r="CI55" s="1312"/>
      <c r="CJ55" s="1312"/>
      <c r="CK55" s="1312"/>
      <c r="CL55" s="1312"/>
      <c r="CM55" s="1312"/>
      <c r="CN55" s="1312">
        <v>49.7</v>
      </c>
      <c r="CO55" s="1312"/>
      <c r="CP55" s="1312"/>
      <c r="CQ55" s="1312"/>
      <c r="CR55" s="1312"/>
      <c r="CS55" s="1312"/>
      <c r="CT55" s="1312"/>
      <c r="CU55" s="1312"/>
      <c r="CV55" s="1312">
        <v>37.299999999999997</v>
      </c>
      <c r="CW55" s="1312"/>
      <c r="CX55" s="1312"/>
      <c r="CY55" s="1312"/>
      <c r="CZ55" s="1312"/>
      <c r="DA55" s="1312"/>
      <c r="DB55" s="1312"/>
      <c r="DC55" s="1312"/>
    </row>
    <row r="56" spans="1:109" x14ac:dyDescent="0.15">
      <c r="A56" s="1290"/>
      <c r="B56" s="1282"/>
      <c r="G56" s="1301"/>
      <c r="H56" s="1301"/>
      <c r="I56" s="1301"/>
      <c r="J56" s="1301"/>
      <c r="K56" s="1310"/>
      <c r="L56" s="1310"/>
      <c r="M56" s="1310"/>
      <c r="N56" s="1310"/>
      <c r="AN56" s="1307"/>
      <c r="AO56" s="1307"/>
      <c r="AP56" s="1307"/>
      <c r="AQ56" s="1307"/>
      <c r="AR56" s="1307"/>
      <c r="AS56" s="1307"/>
      <c r="AT56" s="1307"/>
      <c r="AU56" s="1307"/>
      <c r="AV56" s="1307"/>
      <c r="AW56" s="1307"/>
      <c r="AX56" s="1307"/>
      <c r="AY56" s="1307"/>
      <c r="AZ56" s="1307"/>
      <c r="BA56" s="1307"/>
      <c r="BB56" s="1311"/>
      <c r="BC56" s="1311"/>
      <c r="BD56" s="1311"/>
      <c r="BE56" s="1311"/>
      <c r="BF56" s="1311"/>
      <c r="BG56" s="1311"/>
      <c r="BH56" s="1311"/>
      <c r="BI56" s="1311"/>
      <c r="BJ56" s="1311"/>
      <c r="BK56" s="1311"/>
      <c r="BL56" s="1311"/>
      <c r="BM56" s="1311"/>
      <c r="BN56" s="1311"/>
      <c r="BO56" s="1311"/>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1290" customFormat="1" x14ac:dyDescent="0.15">
      <c r="B57" s="1313"/>
      <c r="G57" s="1301"/>
      <c r="H57" s="1301"/>
      <c r="I57" s="1314"/>
      <c r="J57" s="1314"/>
      <c r="K57" s="1310"/>
      <c r="L57" s="1310"/>
      <c r="M57" s="1310"/>
      <c r="N57" s="1310"/>
      <c r="AM57" s="1275"/>
      <c r="AN57" s="1307"/>
      <c r="AO57" s="1307"/>
      <c r="AP57" s="1307"/>
      <c r="AQ57" s="1307"/>
      <c r="AR57" s="1307"/>
      <c r="AS57" s="1307"/>
      <c r="AT57" s="1307"/>
      <c r="AU57" s="1307"/>
      <c r="AV57" s="1307"/>
      <c r="AW57" s="1307"/>
      <c r="AX57" s="1307"/>
      <c r="AY57" s="1307"/>
      <c r="AZ57" s="1307"/>
      <c r="BA57" s="1307"/>
      <c r="BB57" s="1311" t="s">
        <v>627</v>
      </c>
      <c r="BC57" s="1311"/>
      <c r="BD57" s="1311"/>
      <c r="BE57" s="1311"/>
      <c r="BF57" s="1311"/>
      <c r="BG57" s="1311"/>
      <c r="BH57" s="1311"/>
      <c r="BI57" s="1311"/>
      <c r="BJ57" s="1311"/>
      <c r="BK57" s="1311"/>
      <c r="BL57" s="1311"/>
      <c r="BM57" s="1311"/>
      <c r="BN57" s="1311"/>
      <c r="BO57" s="1311"/>
      <c r="BP57" s="1312">
        <v>57.1</v>
      </c>
      <c r="BQ57" s="1312"/>
      <c r="BR57" s="1312"/>
      <c r="BS57" s="1312"/>
      <c r="BT57" s="1312"/>
      <c r="BU57" s="1312"/>
      <c r="BV57" s="1312"/>
      <c r="BW57" s="1312"/>
      <c r="BX57" s="1312">
        <v>58.7</v>
      </c>
      <c r="BY57" s="1312"/>
      <c r="BZ57" s="1312"/>
      <c r="CA57" s="1312"/>
      <c r="CB57" s="1312"/>
      <c r="CC57" s="1312"/>
      <c r="CD57" s="1312"/>
      <c r="CE57" s="1312"/>
      <c r="CF57" s="1312">
        <v>59.9</v>
      </c>
      <c r="CG57" s="1312"/>
      <c r="CH57" s="1312"/>
      <c r="CI57" s="1312"/>
      <c r="CJ57" s="1312"/>
      <c r="CK57" s="1312"/>
      <c r="CL57" s="1312"/>
      <c r="CM57" s="1312"/>
      <c r="CN57" s="1312">
        <v>60.1</v>
      </c>
      <c r="CO57" s="1312"/>
      <c r="CP57" s="1312"/>
      <c r="CQ57" s="1312"/>
      <c r="CR57" s="1312"/>
      <c r="CS57" s="1312"/>
      <c r="CT57" s="1312"/>
      <c r="CU57" s="1312"/>
      <c r="CV57" s="1312">
        <v>61.8</v>
      </c>
      <c r="CW57" s="1312"/>
      <c r="CX57" s="1312"/>
      <c r="CY57" s="1312"/>
      <c r="CZ57" s="1312"/>
      <c r="DA57" s="1312"/>
      <c r="DB57" s="1312"/>
      <c r="DC57" s="1312"/>
      <c r="DD57" s="1315"/>
      <c r="DE57" s="1313"/>
    </row>
    <row r="58" spans="1:109" s="1290" customFormat="1" x14ac:dyDescent="0.15">
      <c r="A58" s="1275"/>
      <c r="B58" s="1313"/>
      <c r="G58" s="1301"/>
      <c r="H58" s="1301"/>
      <c r="I58" s="1314"/>
      <c r="J58" s="1314"/>
      <c r="K58" s="1310"/>
      <c r="L58" s="1310"/>
      <c r="M58" s="1310"/>
      <c r="N58" s="1310"/>
      <c r="AM58" s="1275"/>
      <c r="AN58" s="1307"/>
      <c r="AO58" s="1307"/>
      <c r="AP58" s="1307"/>
      <c r="AQ58" s="1307"/>
      <c r="AR58" s="1307"/>
      <c r="AS58" s="1307"/>
      <c r="AT58" s="1307"/>
      <c r="AU58" s="1307"/>
      <c r="AV58" s="1307"/>
      <c r="AW58" s="1307"/>
      <c r="AX58" s="1307"/>
      <c r="AY58" s="1307"/>
      <c r="AZ58" s="1307"/>
      <c r="BA58" s="1307"/>
      <c r="BB58" s="1311"/>
      <c r="BC58" s="1311"/>
      <c r="BD58" s="1311"/>
      <c r="BE58" s="1311"/>
      <c r="BF58" s="1311"/>
      <c r="BG58" s="1311"/>
      <c r="BH58" s="1311"/>
      <c r="BI58" s="1311"/>
      <c r="BJ58" s="1311"/>
      <c r="BK58" s="1311"/>
      <c r="BL58" s="1311"/>
      <c r="BM58" s="1311"/>
      <c r="BN58" s="1311"/>
      <c r="BO58" s="1311"/>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1315"/>
      <c r="DE58" s="1313"/>
    </row>
    <row r="59" spans="1:109" s="1290" customFormat="1" x14ac:dyDescent="0.15">
      <c r="A59" s="1275"/>
      <c r="B59" s="1313"/>
      <c r="K59" s="1316"/>
      <c r="L59" s="1316"/>
      <c r="M59" s="1316"/>
      <c r="N59" s="1316"/>
      <c r="AQ59" s="1316"/>
      <c r="AR59" s="1316"/>
      <c r="AS59" s="1316"/>
      <c r="AT59" s="1316"/>
      <c r="BC59" s="1316"/>
      <c r="BD59" s="1316"/>
      <c r="BE59" s="1316"/>
      <c r="BF59" s="1316"/>
      <c r="BO59" s="1316"/>
      <c r="BP59" s="1316"/>
      <c r="BQ59" s="1316"/>
      <c r="BR59" s="1316"/>
      <c r="CA59" s="1316"/>
      <c r="CB59" s="1316"/>
      <c r="CC59" s="1316"/>
      <c r="CD59" s="1316"/>
      <c r="CM59" s="1316"/>
      <c r="CN59" s="1316"/>
      <c r="CO59" s="1316"/>
      <c r="CP59" s="1316"/>
      <c r="CY59" s="1316"/>
      <c r="CZ59" s="1316"/>
      <c r="DA59" s="1316"/>
      <c r="DB59" s="1316"/>
      <c r="DC59" s="1316"/>
      <c r="DD59" s="1315"/>
      <c r="DE59" s="1313"/>
    </row>
    <row r="60" spans="1:109" s="1290" customFormat="1" x14ac:dyDescent="0.15">
      <c r="A60" s="1275"/>
      <c r="B60" s="1313"/>
      <c r="K60" s="1316"/>
      <c r="L60" s="1316"/>
      <c r="M60" s="1316"/>
      <c r="N60" s="1316"/>
      <c r="AQ60" s="1316"/>
      <c r="AR60" s="1316"/>
      <c r="AS60" s="1316"/>
      <c r="AT60" s="1316"/>
      <c r="BC60" s="1316"/>
      <c r="BD60" s="1316"/>
      <c r="BE60" s="1316"/>
      <c r="BF60" s="1316"/>
      <c r="BO60" s="1316"/>
      <c r="BP60" s="1316"/>
      <c r="BQ60" s="1316"/>
      <c r="BR60" s="1316"/>
      <c r="CA60" s="1316"/>
      <c r="CB60" s="1316"/>
      <c r="CC60" s="1316"/>
      <c r="CD60" s="1316"/>
      <c r="CM60" s="1316"/>
      <c r="CN60" s="1316"/>
      <c r="CO60" s="1316"/>
      <c r="CP60" s="1316"/>
      <c r="CY60" s="1316"/>
      <c r="CZ60" s="1316"/>
      <c r="DA60" s="1316"/>
      <c r="DB60" s="1316"/>
      <c r="DC60" s="1316"/>
      <c r="DD60" s="1315"/>
      <c r="DE60" s="1313"/>
    </row>
    <row r="61" spans="1:109" s="1290" customFormat="1" x14ac:dyDescent="0.15">
      <c r="A61" s="1275"/>
      <c r="B61" s="1317"/>
      <c r="C61" s="1318"/>
      <c r="D61" s="1318"/>
      <c r="E61" s="1318"/>
      <c r="F61" s="1318"/>
      <c r="G61" s="1318"/>
      <c r="H61" s="1318"/>
      <c r="I61" s="1318"/>
      <c r="J61" s="1318"/>
      <c r="K61" s="1318"/>
      <c r="L61" s="1318"/>
      <c r="M61" s="1319"/>
      <c r="N61" s="1319"/>
      <c r="O61" s="1318"/>
      <c r="P61" s="1318"/>
      <c r="Q61" s="1318"/>
      <c r="R61" s="1318"/>
      <c r="S61" s="1318"/>
      <c r="T61" s="1318"/>
      <c r="U61" s="1318"/>
      <c r="V61" s="1318"/>
      <c r="W61" s="1318"/>
      <c r="X61" s="1318"/>
      <c r="Y61" s="1318"/>
      <c r="Z61" s="1318"/>
      <c r="AA61" s="1318"/>
      <c r="AB61" s="1318"/>
      <c r="AC61" s="1318"/>
      <c r="AD61" s="1318"/>
      <c r="AE61" s="1318"/>
      <c r="AF61" s="1318"/>
      <c r="AG61" s="1318"/>
      <c r="AH61" s="1318"/>
      <c r="AI61" s="1318"/>
      <c r="AJ61" s="1318"/>
      <c r="AK61" s="1318"/>
      <c r="AL61" s="1318"/>
      <c r="AM61" s="1318"/>
      <c r="AN61" s="1318"/>
      <c r="AO61" s="1318"/>
      <c r="AP61" s="1318"/>
      <c r="AQ61" s="1318"/>
      <c r="AR61" s="1318"/>
      <c r="AS61" s="1319"/>
      <c r="AT61" s="1319"/>
      <c r="AU61" s="1318"/>
      <c r="AV61" s="1318"/>
      <c r="AW61" s="1318"/>
      <c r="AX61" s="1318"/>
      <c r="AY61" s="1318"/>
      <c r="AZ61" s="1318"/>
      <c r="BA61" s="1318"/>
      <c r="BB61" s="1318"/>
      <c r="BC61" s="1318"/>
      <c r="BD61" s="1318"/>
      <c r="BE61" s="1319"/>
      <c r="BF61" s="1319"/>
      <c r="BG61" s="1318"/>
      <c r="BH61" s="1318"/>
      <c r="BI61" s="1318"/>
      <c r="BJ61" s="1318"/>
      <c r="BK61" s="1318"/>
      <c r="BL61" s="1318"/>
      <c r="BM61" s="1318"/>
      <c r="BN61" s="1318"/>
      <c r="BO61" s="1318"/>
      <c r="BP61" s="1318"/>
      <c r="BQ61" s="1319"/>
      <c r="BR61" s="1319"/>
      <c r="BS61" s="1318"/>
      <c r="BT61" s="1318"/>
      <c r="BU61" s="1318"/>
      <c r="BV61" s="1318"/>
      <c r="BW61" s="1318"/>
      <c r="BX61" s="1318"/>
      <c r="BY61" s="1318"/>
      <c r="BZ61" s="1318"/>
      <c r="CA61" s="1318"/>
      <c r="CB61" s="1318"/>
      <c r="CC61" s="1319"/>
      <c r="CD61" s="1319"/>
      <c r="CE61" s="1318"/>
      <c r="CF61" s="1318"/>
      <c r="CG61" s="1318"/>
      <c r="CH61" s="1318"/>
      <c r="CI61" s="1318"/>
      <c r="CJ61" s="1318"/>
      <c r="CK61" s="1318"/>
      <c r="CL61" s="1318"/>
      <c r="CM61" s="1318"/>
      <c r="CN61" s="1318"/>
      <c r="CO61" s="1319"/>
      <c r="CP61" s="1319"/>
      <c r="CQ61" s="1318"/>
      <c r="CR61" s="1318"/>
      <c r="CS61" s="1318"/>
      <c r="CT61" s="1318"/>
      <c r="CU61" s="1318"/>
      <c r="CV61" s="1318"/>
      <c r="CW61" s="1318"/>
      <c r="CX61" s="1318"/>
      <c r="CY61" s="1318"/>
      <c r="CZ61" s="1318"/>
      <c r="DA61" s="1319"/>
      <c r="DB61" s="1319"/>
      <c r="DC61" s="1319"/>
      <c r="DD61" s="1320"/>
      <c r="DE61" s="1313"/>
    </row>
    <row r="62" spans="1:109" x14ac:dyDescent="0.15">
      <c r="B62" s="1287"/>
      <c r="C62" s="1287"/>
      <c r="D62" s="1287"/>
      <c r="E62" s="1287"/>
      <c r="F62" s="1287"/>
      <c r="G62" s="1287"/>
      <c r="H62" s="1287"/>
      <c r="I62" s="1287"/>
      <c r="J62" s="1287"/>
      <c r="K62" s="1287"/>
      <c r="L62" s="1287"/>
      <c r="M62" s="1287"/>
      <c r="N62" s="1287"/>
      <c r="O62" s="1287"/>
      <c r="P62" s="1287"/>
      <c r="Q62" s="1287"/>
      <c r="R62" s="1287"/>
      <c r="S62" s="1287"/>
      <c r="T62" s="1287"/>
      <c r="U62" s="1287"/>
      <c r="V62" s="1287"/>
      <c r="W62" s="1287"/>
      <c r="X62" s="1287"/>
      <c r="Y62" s="1287"/>
      <c r="Z62" s="1287"/>
      <c r="AA62" s="1287"/>
      <c r="AB62" s="1287"/>
      <c r="AC62" s="1287"/>
      <c r="AD62" s="1287"/>
      <c r="AE62" s="1287"/>
      <c r="AF62" s="1287"/>
      <c r="AG62" s="1287"/>
      <c r="AH62" s="1287"/>
      <c r="AI62" s="1287"/>
      <c r="AJ62" s="1287"/>
      <c r="AK62" s="1287"/>
      <c r="AL62" s="1287"/>
      <c r="AM62" s="1287"/>
      <c r="AN62" s="1287"/>
      <c r="AO62" s="1287"/>
      <c r="AP62" s="1287"/>
      <c r="AQ62" s="1287"/>
      <c r="AR62" s="1287"/>
      <c r="AS62" s="1287"/>
      <c r="AT62" s="1287"/>
      <c r="AU62" s="1287"/>
      <c r="AV62" s="1287"/>
      <c r="AW62" s="1287"/>
      <c r="AX62" s="1287"/>
      <c r="AY62" s="1287"/>
      <c r="AZ62" s="1287"/>
      <c r="BA62" s="1287"/>
      <c r="BB62" s="1287"/>
      <c r="BC62" s="1287"/>
      <c r="BD62" s="1287"/>
      <c r="BE62" s="1287"/>
      <c r="BF62" s="1287"/>
      <c r="BG62" s="1287"/>
      <c r="BH62" s="1287"/>
      <c r="BI62" s="1287"/>
      <c r="BJ62" s="1287"/>
      <c r="BK62" s="1287"/>
      <c r="BL62" s="1287"/>
      <c r="BM62" s="1287"/>
      <c r="BN62" s="1287"/>
      <c r="BO62" s="1287"/>
      <c r="BP62" s="1287"/>
      <c r="BQ62" s="1287"/>
      <c r="BR62" s="1287"/>
      <c r="BS62" s="1287"/>
      <c r="BT62" s="1287"/>
      <c r="BU62" s="1287"/>
      <c r="BV62" s="1287"/>
      <c r="BW62" s="1287"/>
      <c r="BX62" s="1287"/>
      <c r="BY62" s="1287"/>
      <c r="BZ62" s="1287"/>
      <c r="CA62" s="1287"/>
      <c r="CB62" s="1287"/>
      <c r="CC62" s="1287"/>
      <c r="CD62" s="1287"/>
      <c r="CE62" s="1287"/>
      <c r="CF62" s="1287"/>
      <c r="CG62" s="1287"/>
      <c r="CH62" s="1287"/>
      <c r="CI62" s="1287"/>
      <c r="CJ62" s="1287"/>
      <c r="CK62" s="1287"/>
      <c r="CL62" s="1287"/>
      <c r="CM62" s="1287"/>
      <c r="CN62" s="1287"/>
      <c r="CO62" s="1287"/>
      <c r="CP62" s="1287"/>
      <c r="CQ62" s="1287"/>
      <c r="CR62" s="1287"/>
      <c r="CS62" s="1287"/>
      <c r="CT62" s="1287"/>
      <c r="CU62" s="1287"/>
      <c r="CV62" s="1287"/>
      <c r="CW62" s="1287"/>
      <c r="CX62" s="1287"/>
      <c r="CY62" s="1287"/>
      <c r="CZ62" s="1287"/>
      <c r="DA62" s="1287"/>
      <c r="DB62" s="1287"/>
      <c r="DC62" s="1287"/>
      <c r="DD62" s="1287"/>
      <c r="DE62" s="1275"/>
    </row>
    <row r="63" spans="1:109" ht="17.25" x14ac:dyDescent="0.15">
      <c r="B63" s="1321" t="s">
        <v>628</v>
      </c>
    </row>
    <row r="64" spans="1:109" x14ac:dyDescent="0.15">
      <c r="B64" s="1282"/>
      <c r="G64" s="1289"/>
      <c r="I64" s="1322"/>
      <c r="J64" s="1322"/>
      <c r="K64" s="1322"/>
      <c r="L64" s="1322"/>
      <c r="M64" s="1322"/>
      <c r="N64" s="1323"/>
      <c r="AM64" s="1289"/>
      <c r="AN64" s="1289" t="s">
        <v>619</v>
      </c>
      <c r="AP64" s="1290"/>
      <c r="AQ64" s="1290"/>
      <c r="AR64" s="1290"/>
      <c r="AY64" s="1289"/>
      <c r="BA64" s="1290"/>
      <c r="BB64" s="1290"/>
      <c r="BC64" s="1290"/>
      <c r="BK64" s="1289"/>
      <c r="BM64" s="1290"/>
      <c r="BN64" s="1290"/>
      <c r="BO64" s="1290"/>
      <c r="BW64" s="1289"/>
      <c r="BY64" s="1290"/>
      <c r="BZ64" s="1290"/>
      <c r="CA64" s="1290"/>
      <c r="CI64" s="1289"/>
      <c r="CK64" s="1290"/>
      <c r="CL64" s="1290"/>
      <c r="CM64" s="1290"/>
      <c r="CU64" s="1289"/>
      <c r="CW64" s="1290"/>
      <c r="CX64" s="1290"/>
      <c r="CY64" s="1290"/>
    </row>
    <row r="65" spans="2:107" x14ac:dyDescent="0.15">
      <c r="B65" s="1282"/>
      <c r="AN65" s="1291" t="s">
        <v>629</v>
      </c>
      <c r="AO65" s="1292"/>
      <c r="AP65" s="1292"/>
      <c r="AQ65" s="1292"/>
      <c r="AR65" s="1292"/>
      <c r="AS65" s="1292"/>
      <c r="AT65" s="1292"/>
      <c r="AU65" s="1292"/>
      <c r="AV65" s="1292"/>
      <c r="AW65" s="1292"/>
      <c r="AX65" s="1292"/>
      <c r="AY65" s="1292"/>
      <c r="AZ65" s="1292"/>
      <c r="BA65" s="1292"/>
      <c r="BB65" s="1292"/>
      <c r="BC65" s="1292"/>
      <c r="BD65" s="1292"/>
      <c r="BE65" s="1292"/>
      <c r="BF65" s="1292"/>
      <c r="BG65" s="1292"/>
      <c r="BH65" s="1292"/>
      <c r="BI65" s="1292"/>
      <c r="BJ65" s="1292"/>
      <c r="BK65" s="1292"/>
      <c r="BL65" s="1292"/>
      <c r="BM65" s="1292"/>
      <c r="BN65" s="1292"/>
      <c r="BO65" s="1292"/>
      <c r="BP65" s="1292"/>
      <c r="BQ65" s="1292"/>
      <c r="BR65" s="1292"/>
      <c r="BS65" s="1292"/>
      <c r="BT65" s="1292"/>
      <c r="BU65" s="1292"/>
      <c r="BV65" s="1292"/>
      <c r="BW65" s="1292"/>
      <c r="BX65" s="1292"/>
      <c r="BY65" s="1292"/>
      <c r="BZ65" s="1292"/>
      <c r="CA65" s="1292"/>
      <c r="CB65" s="1292"/>
      <c r="CC65" s="1292"/>
      <c r="CD65" s="1292"/>
      <c r="CE65" s="1292"/>
      <c r="CF65" s="1292"/>
      <c r="CG65" s="1292"/>
      <c r="CH65" s="1292"/>
      <c r="CI65" s="1292"/>
      <c r="CJ65" s="1292"/>
      <c r="CK65" s="1292"/>
      <c r="CL65" s="1292"/>
      <c r="CM65" s="1292"/>
      <c r="CN65" s="1292"/>
      <c r="CO65" s="1292"/>
      <c r="CP65" s="1292"/>
      <c r="CQ65" s="1292"/>
      <c r="CR65" s="1292"/>
      <c r="CS65" s="1292"/>
      <c r="CT65" s="1292"/>
      <c r="CU65" s="1292"/>
      <c r="CV65" s="1292"/>
      <c r="CW65" s="1292"/>
      <c r="CX65" s="1292"/>
      <c r="CY65" s="1292"/>
      <c r="CZ65" s="1292"/>
      <c r="DA65" s="1292"/>
      <c r="DB65" s="1292"/>
      <c r="DC65" s="1293"/>
    </row>
    <row r="66" spans="2:107" x14ac:dyDescent="0.15">
      <c r="B66" s="1282"/>
      <c r="AN66" s="1294"/>
      <c r="AO66" s="1295"/>
      <c r="AP66" s="1295"/>
      <c r="AQ66" s="1295"/>
      <c r="AR66" s="1295"/>
      <c r="AS66" s="1295"/>
      <c r="AT66" s="1295"/>
      <c r="AU66" s="1295"/>
      <c r="AV66" s="1295"/>
      <c r="AW66" s="1295"/>
      <c r="AX66" s="1295"/>
      <c r="AY66" s="1295"/>
      <c r="AZ66" s="1295"/>
      <c r="BA66" s="1295"/>
      <c r="BB66" s="1295"/>
      <c r="BC66" s="1295"/>
      <c r="BD66" s="1295"/>
      <c r="BE66" s="1295"/>
      <c r="BF66" s="1295"/>
      <c r="BG66" s="1295"/>
      <c r="BH66" s="1295"/>
      <c r="BI66" s="1295"/>
      <c r="BJ66" s="1295"/>
      <c r="BK66" s="1295"/>
      <c r="BL66" s="1295"/>
      <c r="BM66" s="1295"/>
      <c r="BN66" s="1295"/>
      <c r="BO66" s="1295"/>
      <c r="BP66" s="1295"/>
      <c r="BQ66" s="1295"/>
      <c r="BR66" s="1295"/>
      <c r="BS66" s="1295"/>
      <c r="BT66" s="1295"/>
      <c r="BU66" s="1295"/>
      <c r="BV66" s="1295"/>
      <c r="BW66" s="1295"/>
      <c r="BX66" s="1295"/>
      <c r="BY66" s="1295"/>
      <c r="BZ66" s="1295"/>
      <c r="CA66" s="1295"/>
      <c r="CB66" s="1295"/>
      <c r="CC66" s="1295"/>
      <c r="CD66" s="1295"/>
      <c r="CE66" s="1295"/>
      <c r="CF66" s="1295"/>
      <c r="CG66" s="1295"/>
      <c r="CH66" s="1295"/>
      <c r="CI66" s="1295"/>
      <c r="CJ66" s="1295"/>
      <c r="CK66" s="1295"/>
      <c r="CL66" s="1295"/>
      <c r="CM66" s="1295"/>
      <c r="CN66" s="1295"/>
      <c r="CO66" s="1295"/>
      <c r="CP66" s="1295"/>
      <c r="CQ66" s="1295"/>
      <c r="CR66" s="1295"/>
      <c r="CS66" s="1295"/>
      <c r="CT66" s="1295"/>
      <c r="CU66" s="1295"/>
      <c r="CV66" s="1295"/>
      <c r="CW66" s="1295"/>
      <c r="CX66" s="1295"/>
      <c r="CY66" s="1295"/>
      <c r="CZ66" s="1295"/>
      <c r="DA66" s="1295"/>
      <c r="DB66" s="1295"/>
      <c r="DC66" s="1296"/>
    </row>
    <row r="67" spans="2:107" x14ac:dyDescent="0.15">
      <c r="B67" s="1282"/>
      <c r="AN67" s="1294"/>
      <c r="AO67" s="1295"/>
      <c r="AP67" s="1295"/>
      <c r="AQ67" s="1295"/>
      <c r="AR67" s="1295"/>
      <c r="AS67" s="1295"/>
      <c r="AT67" s="1295"/>
      <c r="AU67" s="1295"/>
      <c r="AV67" s="1295"/>
      <c r="AW67" s="1295"/>
      <c r="AX67" s="1295"/>
      <c r="AY67" s="1295"/>
      <c r="AZ67" s="1295"/>
      <c r="BA67" s="1295"/>
      <c r="BB67" s="1295"/>
      <c r="BC67" s="1295"/>
      <c r="BD67" s="1295"/>
      <c r="BE67" s="1295"/>
      <c r="BF67" s="1295"/>
      <c r="BG67" s="1295"/>
      <c r="BH67" s="1295"/>
      <c r="BI67" s="1295"/>
      <c r="BJ67" s="1295"/>
      <c r="BK67" s="1295"/>
      <c r="BL67" s="1295"/>
      <c r="BM67" s="1295"/>
      <c r="BN67" s="1295"/>
      <c r="BO67" s="1295"/>
      <c r="BP67" s="1295"/>
      <c r="BQ67" s="1295"/>
      <c r="BR67" s="1295"/>
      <c r="BS67" s="1295"/>
      <c r="BT67" s="1295"/>
      <c r="BU67" s="1295"/>
      <c r="BV67" s="1295"/>
      <c r="BW67" s="1295"/>
      <c r="BX67" s="1295"/>
      <c r="BY67" s="1295"/>
      <c r="BZ67" s="1295"/>
      <c r="CA67" s="1295"/>
      <c r="CB67" s="1295"/>
      <c r="CC67" s="1295"/>
      <c r="CD67" s="1295"/>
      <c r="CE67" s="1295"/>
      <c r="CF67" s="1295"/>
      <c r="CG67" s="1295"/>
      <c r="CH67" s="1295"/>
      <c r="CI67" s="1295"/>
      <c r="CJ67" s="1295"/>
      <c r="CK67" s="1295"/>
      <c r="CL67" s="1295"/>
      <c r="CM67" s="1295"/>
      <c r="CN67" s="1295"/>
      <c r="CO67" s="1295"/>
      <c r="CP67" s="1295"/>
      <c r="CQ67" s="1295"/>
      <c r="CR67" s="1295"/>
      <c r="CS67" s="1295"/>
      <c r="CT67" s="1295"/>
      <c r="CU67" s="1295"/>
      <c r="CV67" s="1295"/>
      <c r="CW67" s="1295"/>
      <c r="CX67" s="1295"/>
      <c r="CY67" s="1295"/>
      <c r="CZ67" s="1295"/>
      <c r="DA67" s="1295"/>
      <c r="DB67" s="1295"/>
      <c r="DC67" s="1296"/>
    </row>
    <row r="68" spans="2:107" x14ac:dyDescent="0.15">
      <c r="B68" s="1282"/>
      <c r="AN68" s="1294"/>
      <c r="AO68" s="1295"/>
      <c r="AP68" s="1295"/>
      <c r="AQ68" s="1295"/>
      <c r="AR68" s="1295"/>
      <c r="AS68" s="1295"/>
      <c r="AT68" s="1295"/>
      <c r="AU68" s="1295"/>
      <c r="AV68" s="1295"/>
      <c r="AW68" s="1295"/>
      <c r="AX68" s="1295"/>
      <c r="AY68" s="1295"/>
      <c r="AZ68" s="1295"/>
      <c r="BA68" s="1295"/>
      <c r="BB68" s="1295"/>
      <c r="BC68" s="1295"/>
      <c r="BD68" s="1295"/>
      <c r="BE68" s="1295"/>
      <c r="BF68" s="1295"/>
      <c r="BG68" s="1295"/>
      <c r="BH68" s="1295"/>
      <c r="BI68" s="1295"/>
      <c r="BJ68" s="1295"/>
      <c r="BK68" s="1295"/>
      <c r="BL68" s="1295"/>
      <c r="BM68" s="1295"/>
      <c r="BN68" s="1295"/>
      <c r="BO68" s="1295"/>
      <c r="BP68" s="1295"/>
      <c r="BQ68" s="1295"/>
      <c r="BR68" s="1295"/>
      <c r="BS68" s="1295"/>
      <c r="BT68" s="1295"/>
      <c r="BU68" s="1295"/>
      <c r="BV68" s="1295"/>
      <c r="BW68" s="1295"/>
      <c r="BX68" s="1295"/>
      <c r="BY68" s="1295"/>
      <c r="BZ68" s="1295"/>
      <c r="CA68" s="1295"/>
      <c r="CB68" s="1295"/>
      <c r="CC68" s="1295"/>
      <c r="CD68" s="1295"/>
      <c r="CE68" s="1295"/>
      <c r="CF68" s="1295"/>
      <c r="CG68" s="1295"/>
      <c r="CH68" s="1295"/>
      <c r="CI68" s="1295"/>
      <c r="CJ68" s="1295"/>
      <c r="CK68" s="1295"/>
      <c r="CL68" s="1295"/>
      <c r="CM68" s="1295"/>
      <c r="CN68" s="1295"/>
      <c r="CO68" s="1295"/>
      <c r="CP68" s="1295"/>
      <c r="CQ68" s="1295"/>
      <c r="CR68" s="1295"/>
      <c r="CS68" s="1295"/>
      <c r="CT68" s="1295"/>
      <c r="CU68" s="1295"/>
      <c r="CV68" s="1295"/>
      <c r="CW68" s="1295"/>
      <c r="CX68" s="1295"/>
      <c r="CY68" s="1295"/>
      <c r="CZ68" s="1295"/>
      <c r="DA68" s="1295"/>
      <c r="DB68" s="1295"/>
      <c r="DC68" s="1296"/>
    </row>
    <row r="69" spans="2:107" x14ac:dyDescent="0.15">
      <c r="B69" s="1282"/>
      <c r="AN69" s="1297"/>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1298"/>
      <c r="BM69" s="1298"/>
      <c r="BN69" s="1298"/>
      <c r="BO69" s="1298"/>
      <c r="BP69" s="1298"/>
      <c r="BQ69" s="1298"/>
      <c r="BR69" s="1298"/>
      <c r="BS69" s="1298"/>
      <c r="BT69" s="1298"/>
      <c r="BU69" s="1298"/>
      <c r="BV69" s="1298"/>
      <c r="BW69" s="1298"/>
      <c r="BX69" s="1298"/>
      <c r="BY69" s="1298"/>
      <c r="BZ69" s="1298"/>
      <c r="CA69" s="1298"/>
      <c r="CB69" s="1298"/>
      <c r="CC69" s="1298"/>
      <c r="CD69" s="1298"/>
      <c r="CE69" s="1298"/>
      <c r="CF69" s="1298"/>
      <c r="CG69" s="1298"/>
      <c r="CH69" s="1298"/>
      <c r="CI69" s="1298"/>
      <c r="CJ69" s="1298"/>
      <c r="CK69" s="1298"/>
      <c r="CL69" s="1298"/>
      <c r="CM69" s="1298"/>
      <c r="CN69" s="1298"/>
      <c r="CO69" s="1298"/>
      <c r="CP69" s="1298"/>
      <c r="CQ69" s="1298"/>
      <c r="CR69" s="1298"/>
      <c r="CS69" s="1298"/>
      <c r="CT69" s="1298"/>
      <c r="CU69" s="1298"/>
      <c r="CV69" s="1298"/>
      <c r="CW69" s="1298"/>
      <c r="CX69" s="1298"/>
      <c r="CY69" s="1298"/>
      <c r="CZ69" s="1298"/>
      <c r="DA69" s="1298"/>
      <c r="DB69" s="1298"/>
      <c r="DC69" s="1299"/>
    </row>
    <row r="70" spans="2:107" x14ac:dyDescent="0.15">
      <c r="B70" s="1282"/>
      <c r="H70" s="1324"/>
      <c r="I70" s="1324"/>
      <c r="J70" s="1325"/>
      <c r="K70" s="1325"/>
      <c r="L70" s="1326"/>
      <c r="M70" s="1325"/>
      <c r="N70" s="1326"/>
      <c r="AN70" s="1300"/>
      <c r="AO70" s="1300"/>
      <c r="AP70" s="1300"/>
      <c r="AZ70" s="1300"/>
      <c r="BA70" s="1300"/>
      <c r="BB70" s="1300"/>
      <c r="BL70" s="1300"/>
      <c r="BM70" s="1300"/>
      <c r="BN70" s="1300"/>
      <c r="BX70" s="1300"/>
      <c r="BY70" s="1300"/>
      <c r="BZ70" s="1300"/>
      <c r="CJ70" s="1300"/>
      <c r="CK70" s="1300"/>
      <c r="CL70" s="1300"/>
      <c r="CV70" s="1300"/>
      <c r="CW70" s="1300"/>
      <c r="CX70" s="1300"/>
    </row>
    <row r="71" spans="2:107" x14ac:dyDescent="0.15">
      <c r="B71" s="1282"/>
      <c r="G71" s="1327"/>
      <c r="I71" s="1328"/>
      <c r="J71" s="1325"/>
      <c r="K71" s="1325"/>
      <c r="L71" s="1326"/>
      <c r="M71" s="1325"/>
      <c r="N71" s="1326"/>
      <c r="AM71" s="1327"/>
      <c r="AN71" s="1275" t="s">
        <v>621</v>
      </c>
    </row>
    <row r="72" spans="2:107" x14ac:dyDescent="0.15">
      <c r="B72" s="1282"/>
      <c r="G72" s="1301"/>
      <c r="H72" s="1301"/>
      <c r="I72" s="1301"/>
      <c r="J72" s="1301"/>
      <c r="K72" s="1302"/>
      <c r="L72" s="1302"/>
      <c r="M72" s="1303"/>
      <c r="N72" s="1303"/>
      <c r="AN72" s="1304"/>
      <c r="AO72" s="1305"/>
      <c r="AP72" s="1305"/>
      <c r="AQ72" s="1305"/>
      <c r="AR72" s="1305"/>
      <c r="AS72" s="1305"/>
      <c r="AT72" s="1305"/>
      <c r="AU72" s="1305"/>
      <c r="AV72" s="1305"/>
      <c r="AW72" s="1305"/>
      <c r="AX72" s="1305"/>
      <c r="AY72" s="1305"/>
      <c r="AZ72" s="1305"/>
      <c r="BA72" s="1305"/>
      <c r="BB72" s="1305"/>
      <c r="BC72" s="1305"/>
      <c r="BD72" s="1305"/>
      <c r="BE72" s="1305"/>
      <c r="BF72" s="1305"/>
      <c r="BG72" s="1305"/>
      <c r="BH72" s="1305"/>
      <c r="BI72" s="1305"/>
      <c r="BJ72" s="1305"/>
      <c r="BK72" s="1305"/>
      <c r="BL72" s="1305"/>
      <c r="BM72" s="1305"/>
      <c r="BN72" s="1305"/>
      <c r="BO72" s="1306"/>
      <c r="BP72" s="1307" t="s">
        <v>573</v>
      </c>
      <c r="BQ72" s="1307"/>
      <c r="BR72" s="1307"/>
      <c r="BS72" s="1307"/>
      <c r="BT72" s="1307"/>
      <c r="BU72" s="1307"/>
      <c r="BV72" s="1307"/>
      <c r="BW72" s="1307"/>
      <c r="BX72" s="1307" t="s">
        <v>574</v>
      </c>
      <c r="BY72" s="1307"/>
      <c r="BZ72" s="1307"/>
      <c r="CA72" s="1307"/>
      <c r="CB72" s="1307"/>
      <c r="CC72" s="1307"/>
      <c r="CD72" s="1307"/>
      <c r="CE72" s="1307"/>
      <c r="CF72" s="1307" t="s">
        <v>575</v>
      </c>
      <c r="CG72" s="1307"/>
      <c r="CH72" s="1307"/>
      <c r="CI72" s="1307"/>
      <c r="CJ72" s="1307"/>
      <c r="CK72" s="1307"/>
      <c r="CL72" s="1307"/>
      <c r="CM72" s="1307"/>
      <c r="CN72" s="1307" t="s">
        <v>576</v>
      </c>
      <c r="CO72" s="1307"/>
      <c r="CP72" s="1307"/>
      <c r="CQ72" s="1307"/>
      <c r="CR72" s="1307"/>
      <c r="CS72" s="1307"/>
      <c r="CT72" s="1307"/>
      <c r="CU72" s="1307"/>
      <c r="CV72" s="1307" t="s">
        <v>577</v>
      </c>
      <c r="CW72" s="1307"/>
      <c r="CX72" s="1307"/>
      <c r="CY72" s="1307"/>
      <c r="CZ72" s="1307"/>
      <c r="DA72" s="1307"/>
      <c r="DB72" s="1307"/>
      <c r="DC72" s="1307"/>
    </row>
    <row r="73" spans="2:107" x14ac:dyDescent="0.15">
      <c r="B73" s="1282"/>
      <c r="G73" s="1308"/>
      <c r="H73" s="1308"/>
      <c r="I73" s="1308"/>
      <c r="J73" s="1308"/>
      <c r="K73" s="1329"/>
      <c r="L73" s="1329"/>
      <c r="M73" s="1329"/>
      <c r="N73" s="1329"/>
      <c r="AM73" s="1300"/>
      <c r="AN73" s="1311" t="s">
        <v>622</v>
      </c>
      <c r="AO73" s="1311"/>
      <c r="AP73" s="1311"/>
      <c r="AQ73" s="1311"/>
      <c r="AR73" s="1311"/>
      <c r="AS73" s="1311"/>
      <c r="AT73" s="1311"/>
      <c r="AU73" s="1311"/>
      <c r="AV73" s="1311"/>
      <c r="AW73" s="1311"/>
      <c r="AX73" s="1311"/>
      <c r="AY73" s="1311"/>
      <c r="AZ73" s="1311"/>
      <c r="BA73" s="1311"/>
      <c r="BB73" s="1311" t="s">
        <v>630</v>
      </c>
      <c r="BC73" s="1311"/>
      <c r="BD73" s="1311"/>
      <c r="BE73" s="1311"/>
      <c r="BF73" s="1311"/>
      <c r="BG73" s="1311"/>
      <c r="BH73" s="1311"/>
      <c r="BI73" s="1311"/>
      <c r="BJ73" s="1311"/>
      <c r="BK73" s="1311"/>
      <c r="BL73" s="1311"/>
      <c r="BM73" s="1311"/>
      <c r="BN73" s="1311"/>
      <c r="BO73" s="1311"/>
      <c r="BP73" s="1312">
        <v>110.6</v>
      </c>
      <c r="BQ73" s="1312"/>
      <c r="BR73" s="1312"/>
      <c r="BS73" s="1312"/>
      <c r="BT73" s="1312"/>
      <c r="BU73" s="1312"/>
      <c r="BV73" s="1312"/>
      <c r="BW73" s="1312"/>
      <c r="BX73" s="1312">
        <v>111.1</v>
      </c>
      <c r="BY73" s="1312"/>
      <c r="BZ73" s="1312"/>
      <c r="CA73" s="1312"/>
      <c r="CB73" s="1312"/>
      <c r="CC73" s="1312"/>
      <c r="CD73" s="1312"/>
      <c r="CE73" s="1312"/>
      <c r="CF73" s="1312">
        <v>102.6</v>
      </c>
      <c r="CG73" s="1312"/>
      <c r="CH73" s="1312"/>
      <c r="CI73" s="1312"/>
      <c r="CJ73" s="1312"/>
      <c r="CK73" s="1312"/>
      <c r="CL73" s="1312"/>
      <c r="CM73" s="1312"/>
      <c r="CN73" s="1312">
        <v>116.3</v>
      </c>
      <c r="CO73" s="1312"/>
      <c r="CP73" s="1312"/>
      <c r="CQ73" s="1312"/>
      <c r="CR73" s="1312"/>
      <c r="CS73" s="1312"/>
      <c r="CT73" s="1312"/>
      <c r="CU73" s="1312"/>
      <c r="CV73" s="1312">
        <v>83.7</v>
      </c>
      <c r="CW73" s="1312"/>
      <c r="CX73" s="1312"/>
      <c r="CY73" s="1312"/>
      <c r="CZ73" s="1312"/>
      <c r="DA73" s="1312"/>
      <c r="DB73" s="1312"/>
      <c r="DC73" s="1312"/>
    </row>
    <row r="74" spans="2:107" x14ac:dyDescent="0.15">
      <c r="B74" s="1282"/>
      <c r="G74" s="1308"/>
      <c r="H74" s="1308"/>
      <c r="I74" s="1308"/>
      <c r="J74" s="1308"/>
      <c r="K74" s="1329"/>
      <c r="L74" s="1329"/>
      <c r="M74" s="1329"/>
      <c r="N74" s="1329"/>
      <c r="AM74" s="1300"/>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x14ac:dyDescent="0.15">
      <c r="B75" s="1282"/>
      <c r="G75" s="1308"/>
      <c r="H75" s="1308"/>
      <c r="I75" s="1301"/>
      <c r="J75" s="1301"/>
      <c r="K75" s="1310"/>
      <c r="L75" s="1310"/>
      <c r="M75" s="1310"/>
      <c r="N75" s="1310"/>
      <c r="AM75" s="1300"/>
      <c r="AN75" s="1311"/>
      <c r="AO75" s="1311"/>
      <c r="AP75" s="1311"/>
      <c r="AQ75" s="1311"/>
      <c r="AR75" s="1311"/>
      <c r="AS75" s="1311"/>
      <c r="AT75" s="1311"/>
      <c r="AU75" s="1311"/>
      <c r="AV75" s="1311"/>
      <c r="AW75" s="1311"/>
      <c r="AX75" s="1311"/>
      <c r="AY75" s="1311"/>
      <c r="AZ75" s="1311"/>
      <c r="BA75" s="1311"/>
      <c r="BB75" s="1311" t="s">
        <v>631</v>
      </c>
      <c r="BC75" s="1311"/>
      <c r="BD75" s="1311"/>
      <c r="BE75" s="1311"/>
      <c r="BF75" s="1311"/>
      <c r="BG75" s="1311"/>
      <c r="BH75" s="1311"/>
      <c r="BI75" s="1311"/>
      <c r="BJ75" s="1311"/>
      <c r="BK75" s="1311"/>
      <c r="BL75" s="1311"/>
      <c r="BM75" s="1311"/>
      <c r="BN75" s="1311"/>
      <c r="BO75" s="1311"/>
      <c r="BP75" s="1312">
        <v>14.5</v>
      </c>
      <c r="BQ75" s="1312"/>
      <c r="BR75" s="1312"/>
      <c r="BS75" s="1312"/>
      <c r="BT75" s="1312"/>
      <c r="BU75" s="1312"/>
      <c r="BV75" s="1312"/>
      <c r="BW75" s="1312"/>
      <c r="BX75" s="1312">
        <v>13.4</v>
      </c>
      <c r="BY75" s="1312"/>
      <c r="BZ75" s="1312"/>
      <c r="CA75" s="1312"/>
      <c r="CB75" s="1312"/>
      <c r="CC75" s="1312"/>
      <c r="CD75" s="1312"/>
      <c r="CE75" s="1312"/>
      <c r="CF75" s="1312">
        <v>11.5</v>
      </c>
      <c r="CG75" s="1312"/>
      <c r="CH75" s="1312"/>
      <c r="CI75" s="1312"/>
      <c r="CJ75" s="1312"/>
      <c r="CK75" s="1312"/>
      <c r="CL75" s="1312"/>
      <c r="CM75" s="1312"/>
      <c r="CN75" s="1312">
        <v>9.8000000000000007</v>
      </c>
      <c r="CO75" s="1312"/>
      <c r="CP75" s="1312"/>
      <c r="CQ75" s="1312"/>
      <c r="CR75" s="1312"/>
      <c r="CS75" s="1312"/>
      <c r="CT75" s="1312"/>
      <c r="CU75" s="1312"/>
      <c r="CV75" s="1312">
        <v>7.9</v>
      </c>
      <c r="CW75" s="1312"/>
      <c r="CX75" s="1312"/>
      <c r="CY75" s="1312"/>
      <c r="CZ75" s="1312"/>
      <c r="DA75" s="1312"/>
      <c r="DB75" s="1312"/>
      <c r="DC75" s="1312"/>
    </row>
    <row r="76" spans="2:107" x14ac:dyDescent="0.15">
      <c r="B76" s="1282"/>
      <c r="G76" s="1308"/>
      <c r="H76" s="1308"/>
      <c r="I76" s="1301"/>
      <c r="J76" s="1301"/>
      <c r="K76" s="1310"/>
      <c r="L76" s="1310"/>
      <c r="M76" s="1310"/>
      <c r="N76" s="1310"/>
      <c r="AM76" s="1300"/>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x14ac:dyDescent="0.15">
      <c r="B77" s="1282"/>
      <c r="G77" s="1301"/>
      <c r="H77" s="1301"/>
      <c r="I77" s="1301"/>
      <c r="J77" s="1301"/>
      <c r="K77" s="1329"/>
      <c r="L77" s="1329"/>
      <c r="M77" s="1329"/>
      <c r="N77" s="1329"/>
      <c r="AN77" s="1307" t="s">
        <v>625</v>
      </c>
      <c r="AO77" s="1307"/>
      <c r="AP77" s="1307"/>
      <c r="AQ77" s="1307"/>
      <c r="AR77" s="1307"/>
      <c r="AS77" s="1307"/>
      <c r="AT77" s="1307"/>
      <c r="AU77" s="1307"/>
      <c r="AV77" s="1307"/>
      <c r="AW77" s="1307"/>
      <c r="AX77" s="1307"/>
      <c r="AY77" s="1307"/>
      <c r="AZ77" s="1307"/>
      <c r="BA77" s="1307"/>
      <c r="BB77" s="1311" t="s">
        <v>630</v>
      </c>
      <c r="BC77" s="1311"/>
      <c r="BD77" s="1311"/>
      <c r="BE77" s="1311"/>
      <c r="BF77" s="1311"/>
      <c r="BG77" s="1311"/>
      <c r="BH77" s="1311"/>
      <c r="BI77" s="1311"/>
      <c r="BJ77" s="1311"/>
      <c r="BK77" s="1311"/>
      <c r="BL77" s="1311"/>
      <c r="BM77" s="1311"/>
      <c r="BN77" s="1311"/>
      <c r="BO77" s="1311"/>
      <c r="BP77" s="1312">
        <v>52.3</v>
      </c>
      <c r="BQ77" s="1312"/>
      <c r="BR77" s="1312"/>
      <c r="BS77" s="1312"/>
      <c r="BT77" s="1312"/>
      <c r="BU77" s="1312"/>
      <c r="BV77" s="1312"/>
      <c r="BW77" s="1312"/>
      <c r="BX77" s="1312">
        <v>55.4</v>
      </c>
      <c r="BY77" s="1312"/>
      <c r="BZ77" s="1312"/>
      <c r="CA77" s="1312"/>
      <c r="CB77" s="1312"/>
      <c r="CC77" s="1312"/>
      <c r="CD77" s="1312"/>
      <c r="CE77" s="1312"/>
      <c r="CF77" s="1312">
        <v>52.7</v>
      </c>
      <c r="CG77" s="1312"/>
      <c r="CH77" s="1312"/>
      <c r="CI77" s="1312"/>
      <c r="CJ77" s="1312"/>
      <c r="CK77" s="1312"/>
      <c r="CL77" s="1312"/>
      <c r="CM77" s="1312"/>
      <c r="CN77" s="1312">
        <v>49.7</v>
      </c>
      <c r="CO77" s="1312"/>
      <c r="CP77" s="1312"/>
      <c r="CQ77" s="1312"/>
      <c r="CR77" s="1312"/>
      <c r="CS77" s="1312"/>
      <c r="CT77" s="1312"/>
      <c r="CU77" s="1312"/>
      <c r="CV77" s="1312">
        <v>37.299999999999997</v>
      </c>
      <c r="CW77" s="1312"/>
      <c r="CX77" s="1312"/>
      <c r="CY77" s="1312"/>
      <c r="CZ77" s="1312"/>
      <c r="DA77" s="1312"/>
      <c r="DB77" s="1312"/>
      <c r="DC77" s="1312"/>
    </row>
    <row r="78" spans="2:107" x14ac:dyDescent="0.15">
      <c r="B78" s="1282"/>
      <c r="G78" s="1301"/>
      <c r="H78" s="1301"/>
      <c r="I78" s="1301"/>
      <c r="J78" s="1301"/>
      <c r="K78" s="1329"/>
      <c r="L78" s="1329"/>
      <c r="M78" s="1329"/>
      <c r="N78" s="1329"/>
      <c r="AN78" s="1307"/>
      <c r="AO78" s="1307"/>
      <c r="AP78" s="1307"/>
      <c r="AQ78" s="1307"/>
      <c r="AR78" s="1307"/>
      <c r="AS78" s="1307"/>
      <c r="AT78" s="1307"/>
      <c r="AU78" s="1307"/>
      <c r="AV78" s="1307"/>
      <c r="AW78" s="1307"/>
      <c r="AX78" s="1307"/>
      <c r="AY78" s="1307"/>
      <c r="AZ78" s="1307"/>
      <c r="BA78" s="1307"/>
      <c r="BB78" s="1311"/>
      <c r="BC78" s="1311"/>
      <c r="BD78" s="1311"/>
      <c r="BE78" s="1311"/>
      <c r="BF78" s="1311"/>
      <c r="BG78" s="1311"/>
      <c r="BH78" s="1311"/>
      <c r="BI78" s="1311"/>
      <c r="BJ78" s="1311"/>
      <c r="BK78" s="1311"/>
      <c r="BL78" s="1311"/>
      <c r="BM78" s="1311"/>
      <c r="BN78" s="1311"/>
      <c r="BO78" s="1311"/>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x14ac:dyDescent="0.15">
      <c r="B79" s="1282"/>
      <c r="G79" s="1301"/>
      <c r="H79" s="1301"/>
      <c r="I79" s="1314"/>
      <c r="J79" s="1314"/>
      <c r="K79" s="1330"/>
      <c r="L79" s="1330"/>
      <c r="M79" s="1330"/>
      <c r="N79" s="1330"/>
      <c r="AN79" s="1307"/>
      <c r="AO79" s="1307"/>
      <c r="AP79" s="1307"/>
      <c r="AQ79" s="1307"/>
      <c r="AR79" s="1307"/>
      <c r="AS79" s="1307"/>
      <c r="AT79" s="1307"/>
      <c r="AU79" s="1307"/>
      <c r="AV79" s="1307"/>
      <c r="AW79" s="1307"/>
      <c r="AX79" s="1307"/>
      <c r="AY79" s="1307"/>
      <c r="AZ79" s="1307"/>
      <c r="BA79" s="1307"/>
      <c r="BB79" s="1311" t="s">
        <v>631</v>
      </c>
      <c r="BC79" s="1311"/>
      <c r="BD79" s="1311"/>
      <c r="BE79" s="1311"/>
      <c r="BF79" s="1311"/>
      <c r="BG79" s="1311"/>
      <c r="BH79" s="1311"/>
      <c r="BI79" s="1311"/>
      <c r="BJ79" s="1311"/>
      <c r="BK79" s="1311"/>
      <c r="BL79" s="1311"/>
      <c r="BM79" s="1311"/>
      <c r="BN79" s="1311"/>
      <c r="BO79" s="1311"/>
      <c r="BP79" s="1312">
        <v>10</v>
      </c>
      <c r="BQ79" s="1312"/>
      <c r="BR79" s="1312"/>
      <c r="BS79" s="1312"/>
      <c r="BT79" s="1312"/>
      <c r="BU79" s="1312"/>
      <c r="BV79" s="1312"/>
      <c r="BW79" s="1312"/>
      <c r="BX79" s="1312">
        <v>9.6999999999999993</v>
      </c>
      <c r="BY79" s="1312"/>
      <c r="BZ79" s="1312"/>
      <c r="CA79" s="1312"/>
      <c r="CB79" s="1312"/>
      <c r="CC79" s="1312"/>
      <c r="CD79" s="1312"/>
      <c r="CE79" s="1312"/>
      <c r="CF79" s="1312">
        <v>9.5</v>
      </c>
      <c r="CG79" s="1312"/>
      <c r="CH79" s="1312"/>
      <c r="CI79" s="1312"/>
      <c r="CJ79" s="1312"/>
      <c r="CK79" s="1312"/>
      <c r="CL79" s="1312"/>
      <c r="CM79" s="1312"/>
      <c r="CN79" s="1312">
        <v>9.1999999999999993</v>
      </c>
      <c r="CO79" s="1312"/>
      <c r="CP79" s="1312"/>
      <c r="CQ79" s="1312"/>
      <c r="CR79" s="1312"/>
      <c r="CS79" s="1312"/>
      <c r="CT79" s="1312"/>
      <c r="CU79" s="1312"/>
      <c r="CV79" s="1312">
        <v>8.6</v>
      </c>
      <c r="CW79" s="1312"/>
      <c r="CX79" s="1312"/>
      <c r="CY79" s="1312"/>
      <c r="CZ79" s="1312"/>
      <c r="DA79" s="1312"/>
      <c r="DB79" s="1312"/>
      <c r="DC79" s="1312"/>
    </row>
    <row r="80" spans="2:107" x14ac:dyDescent="0.15">
      <c r="B80" s="1282"/>
      <c r="G80" s="1301"/>
      <c r="H80" s="1301"/>
      <c r="I80" s="1314"/>
      <c r="J80" s="1314"/>
      <c r="K80" s="1330"/>
      <c r="L80" s="1330"/>
      <c r="M80" s="1330"/>
      <c r="N80" s="1330"/>
      <c r="AN80" s="1307"/>
      <c r="AO80" s="1307"/>
      <c r="AP80" s="1307"/>
      <c r="AQ80" s="1307"/>
      <c r="AR80" s="1307"/>
      <c r="AS80" s="1307"/>
      <c r="AT80" s="1307"/>
      <c r="AU80" s="1307"/>
      <c r="AV80" s="1307"/>
      <c r="AW80" s="1307"/>
      <c r="AX80" s="1307"/>
      <c r="AY80" s="1307"/>
      <c r="AZ80" s="1307"/>
      <c r="BA80" s="1307"/>
      <c r="BB80" s="1311"/>
      <c r="BC80" s="1311"/>
      <c r="BD80" s="1311"/>
      <c r="BE80" s="1311"/>
      <c r="BF80" s="1311"/>
      <c r="BG80" s="1311"/>
      <c r="BH80" s="1311"/>
      <c r="BI80" s="1311"/>
      <c r="BJ80" s="1311"/>
      <c r="BK80" s="1311"/>
      <c r="BL80" s="1311"/>
      <c r="BM80" s="1311"/>
      <c r="BN80" s="1311"/>
      <c r="BO80" s="1311"/>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x14ac:dyDescent="0.15">
      <c r="B81" s="1282"/>
    </row>
    <row r="82" spans="2:109" ht="17.25" x14ac:dyDescent="0.15">
      <c r="B82" s="1282"/>
      <c r="K82" s="1331"/>
      <c r="L82" s="1331"/>
      <c r="M82" s="1331"/>
      <c r="N82" s="1331"/>
      <c r="AQ82" s="1331"/>
      <c r="AR82" s="1331"/>
      <c r="AS82" s="1331"/>
      <c r="AT82" s="1331"/>
      <c r="BC82" s="1331"/>
      <c r="BD82" s="1331"/>
      <c r="BE82" s="1331"/>
      <c r="BF82" s="1331"/>
      <c r="BO82" s="1331"/>
      <c r="BP82" s="1331"/>
      <c r="BQ82" s="1331"/>
      <c r="BR82" s="1331"/>
      <c r="CA82" s="1331"/>
      <c r="CB82" s="1331"/>
      <c r="CC82" s="1331"/>
      <c r="CD82" s="1331"/>
      <c r="CM82" s="1331"/>
      <c r="CN82" s="1331"/>
      <c r="CO82" s="1331"/>
      <c r="CP82" s="1331"/>
      <c r="CY82" s="1331"/>
      <c r="CZ82" s="1331"/>
      <c r="DA82" s="1331"/>
      <c r="DB82" s="1331"/>
      <c r="DC82" s="1331"/>
    </row>
    <row r="83" spans="2:109" x14ac:dyDescent="0.15">
      <c r="B83" s="1284"/>
      <c r="C83" s="1285"/>
      <c r="D83" s="1285"/>
      <c r="E83" s="1285"/>
      <c r="F83" s="1285"/>
      <c r="G83" s="1285"/>
      <c r="H83" s="1285"/>
      <c r="I83" s="1285"/>
      <c r="J83" s="1285"/>
      <c r="K83" s="1285"/>
      <c r="L83" s="1285"/>
      <c r="M83" s="1285"/>
      <c r="N83" s="1285"/>
      <c r="O83" s="1285"/>
      <c r="P83" s="1285"/>
      <c r="Q83" s="1285"/>
      <c r="R83" s="1285"/>
      <c r="S83" s="1285"/>
      <c r="T83" s="1285"/>
      <c r="U83" s="1285"/>
      <c r="V83" s="1285"/>
      <c r="W83" s="1285"/>
      <c r="X83" s="1285"/>
      <c r="Y83" s="1285"/>
      <c r="Z83" s="1285"/>
      <c r="AA83" s="1285"/>
      <c r="AB83" s="1285"/>
      <c r="AC83" s="1285"/>
      <c r="AD83" s="1285"/>
      <c r="AE83" s="1285"/>
      <c r="AF83" s="1285"/>
      <c r="AG83" s="1285"/>
      <c r="AH83" s="1285"/>
      <c r="AI83" s="1285"/>
      <c r="AJ83" s="1285"/>
      <c r="AK83" s="1285"/>
      <c r="AL83" s="1285"/>
      <c r="AM83" s="1285"/>
      <c r="AN83" s="1285"/>
      <c r="AO83" s="1285"/>
      <c r="AP83" s="1285"/>
      <c r="AQ83" s="1285"/>
      <c r="AR83" s="1285"/>
      <c r="AS83" s="1285"/>
      <c r="AT83" s="1285"/>
      <c r="AU83" s="1285"/>
      <c r="AV83" s="1285"/>
      <c r="AW83" s="1285"/>
      <c r="AX83" s="1285"/>
      <c r="AY83" s="1285"/>
      <c r="AZ83" s="1285"/>
      <c r="BA83" s="1285"/>
      <c r="BB83" s="1285"/>
      <c r="BC83" s="1285"/>
      <c r="BD83" s="1285"/>
      <c r="BE83" s="1285"/>
      <c r="BF83" s="1285"/>
      <c r="BG83" s="1285"/>
      <c r="BH83" s="1285"/>
      <c r="BI83" s="1285"/>
      <c r="BJ83" s="1285"/>
      <c r="BK83" s="1285"/>
      <c r="BL83" s="1285"/>
      <c r="BM83" s="1285"/>
      <c r="BN83" s="1285"/>
      <c r="BO83" s="1285"/>
      <c r="BP83" s="1285"/>
      <c r="BQ83" s="1285"/>
      <c r="BR83" s="1285"/>
      <c r="BS83" s="1285"/>
      <c r="BT83" s="1285"/>
      <c r="BU83" s="1285"/>
      <c r="BV83" s="1285"/>
      <c r="BW83" s="1285"/>
      <c r="BX83" s="1285"/>
      <c r="BY83" s="1285"/>
      <c r="BZ83" s="1285"/>
      <c r="CA83" s="1285"/>
      <c r="CB83" s="1285"/>
      <c r="CC83" s="1285"/>
      <c r="CD83" s="1285"/>
      <c r="CE83" s="1285"/>
      <c r="CF83" s="1285"/>
      <c r="CG83" s="1285"/>
      <c r="CH83" s="1285"/>
      <c r="CI83" s="1285"/>
      <c r="CJ83" s="1285"/>
      <c r="CK83" s="1285"/>
      <c r="CL83" s="1285"/>
      <c r="CM83" s="1285"/>
      <c r="CN83" s="1285"/>
      <c r="CO83" s="1285"/>
      <c r="CP83" s="1285"/>
      <c r="CQ83" s="1285"/>
      <c r="CR83" s="1285"/>
      <c r="CS83" s="1285"/>
      <c r="CT83" s="1285"/>
      <c r="CU83" s="1285"/>
      <c r="CV83" s="1285"/>
      <c r="CW83" s="1285"/>
      <c r="CX83" s="1285"/>
      <c r="CY83" s="1285"/>
      <c r="CZ83" s="1285"/>
      <c r="DA83" s="1285"/>
      <c r="DB83" s="1285"/>
      <c r="DC83" s="1285"/>
      <c r="DD83" s="1286"/>
    </row>
    <row r="84" spans="2:109" x14ac:dyDescent="0.15">
      <c r="DD84" s="1275"/>
      <c r="DE84" s="1275"/>
    </row>
    <row r="85" spans="2:109" x14ac:dyDescent="0.15">
      <c r="DD85" s="1275"/>
      <c r="DE85" s="1275"/>
    </row>
    <row r="86" spans="2:109" hidden="1" x14ac:dyDescent="0.15">
      <c r="DD86" s="1275"/>
      <c r="DE86" s="1275"/>
    </row>
    <row r="87" spans="2:109" hidden="1" x14ac:dyDescent="0.15">
      <c r="K87" s="1332"/>
      <c r="AQ87" s="1332"/>
      <c r="BC87" s="1332"/>
      <c r="BO87" s="1332"/>
      <c r="CA87" s="1332"/>
      <c r="CM87" s="1332"/>
      <c r="CY87" s="1332"/>
      <c r="DD87" s="1275"/>
      <c r="DE87" s="1275"/>
    </row>
    <row r="88" spans="2:109" hidden="1" x14ac:dyDescent="0.15">
      <c r="DD88" s="1275"/>
      <c r="DE88" s="1275"/>
    </row>
    <row r="89" spans="2:109" hidden="1" x14ac:dyDescent="0.15">
      <c r="DD89" s="1275"/>
      <c r="DE89" s="1275"/>
    </row>
    <row r="90" spans="2:109" hidden="1" x14ac:dyDescent="0.15">
      <c r="DD90" s="1275"/>
      <c r="DE90" s="1275"/>
    </row>
    <row r="91" spans="2:109" hidden="1" x14ac:dyDescent="0.15">
      <c r="DD91" s="1275"/>
      <c r="DE91" s="1275"/>
    </row>
    <row r="92" spans="2:109" ht="13.5" hidden="1" customHeight="1" x14ac:dyDescent="0.15">
      <c r="DD92" s="1275"/>
      <c r="DE92" s="1275"/>
    </row>
    <row r="93" spans="2:109" ht="13.5" hidden="1" customHeight="1" x14ac:dyDescent="0.15">
      <c r="DD93" s="1275"/>
      <c r="DE93" s="1275"/>
    </row>
    <row r="94" spans="2:109" ht="13.5" hidden="1" customHeight="1" x14ac:dyDescent="0.15">
      <c r="DD94" s="1275"/>
      <c r="DE94" s="1275"/>
    </row>
    <row r="95" spans="2:109" ht="13.5" hidden="1" customHeight="1" x14ac:dyDescent="0.15">
      <c r="DD95" s="1275"/>
      <c r="DE95" s="1275"/>
    </row>
    <row r="96" spans="2:109" ht="13.5" hidden="1" customHeight="1" x14ac:dyDescent="0.15">
      <c r="DD96" s="1275"/>
      <c r="DE96" s="1275"/>
    </row>
    <row r="97" s="1275" customFormat="1" ht="13.5" hidden="1" customHeight="1" x14ac:dyDescent="0.15"/>
    <row r="98" s="1275" customFormat="1" ht="13.5" hidden="1" customHeight="1" x14ac:dyDescent="0.15"/>
    <row r="99" s="1275" customFormat="1" ht="13.5" hidden="1" customHeight="1" x14ac:dyDescent="0.15"/>
    <row r="100" s="1275" customFormat="1" ht="13.5" hidden="1" customHeight="1" x14ac:dyDescent="0.15"/>
    <row r="101" s="1275" customFormat="1" ht="13.5" hidden="1" customHeight="1" x14ac:dyDescent="0.15"/>
    <row r="102" s="1275" customFormat="1" ht="13.5" hidden="1" customHeight="1" x14ac:dyDescent="0.15"/>
    <row r="103" s="1275" customFormat="1" ht="13.5" hidden="1" customHeight="1" x14ac:dyDescent="0.15"/>
    <row r="104" s="1275" customFormat="1" ht="13.5" hidden="1" customHeight="1" x14ac:dyDescent="0.15"/>
    <row r="105" s="1275" customFormat="1" ht="13.5" hidden="1" customHeight="1" x14ac:dyDescent="0.15"/>
    <row r="106" s="1275" customFormat="1" ht="13.5" hidden="1" customHeight="1" x14ac:dyDescent="0.15"/>
    <row r="107" s="1275" customFormat="1" ht="13.5" hidden="1" customHeight="1" x14ac:dyDescent="0.15"/>
    <row r="108" s="1275" customFormat="1" ht="13.5" hidden="1" customHeight="1" x14ac:dyDescent="0.15"/>
    <row r="109" s="1275" customFormat="1" ht="13.5" hidden="1" customHeight="1" x14ac:dyDescent="0.15"/>
    <row r="110" s="1275" customFormat="1" ht="13.5" hidden="1" customHeight="1" x14ac:dyDescent="0.15"/>
    <row r="111" s="1275" customFormat="1" ht="13.5" hidden="1" customHeight="1" x14ac:dyDescent="0.15"/>
    <row r="112" s="1275" customFormat="1" ht="13.5" hidden="1" customHeight="1" x14ac:dyDescent="0.15"/>
    <row r="113" s="1275" customFormat="1" ht="13.5" hidden="1" customHeight="1" x14ac:dyDescent="0.15"/>
    <row r="114" s="1275" customFormat="1" ht="13.5" hidden="1" customHeight="1" x14ac:dyDescent="0.15"/>
    <row r="115" s="1275" customFormat="1" ht="13.5" hidden="1" customHeight="1" x14ac:dyDescent="0.15"/>
    <row r="116" s="1275" customFormat="1" ht="13.5" hidden="1" customHeight="1" x14ac:dyDescent="0.15"/>
    <row r="117" s="1275" customFormat="1" ht="13.5" hidden="1" customHeight="1" x14ac:dyDescent="0.15"/>
    <row r="118" s="1275" customFormat="1" ht="13.5" hidden="1" customHeight="1" x14ac:dyDescent="0.15"/>
    <row r="119" s="1275" customFormat="1" ht="13.5" hidden="1" customHeight="1" x14ac:dyDescent="0.15"/>
    <row r="120" s="1275" customFormat="1" ht="13.5" hidden="1" customHeight="1" x14ac:dyDescent="0.15"/>
    <row r="121" s="1275" customFormat="1" ht="13.5" hidden="1" customHeight="1" x14ac:dyDescent="0.15"/>
    <row r="122" s="1275" customFormat="1" ht="13.5" hidden="1" customHeight="1" x14ac:dyDescent="0.15"/>
    <row r="123" s="1275" customFormat="1" ht="13.5" hidden="1" customHeight="1" x14ac:dyDescent="0.15"/>
    <row r="124" s="1275" customFormat="1" ht="13.5" hidden="1" customHeight="1" x14ac:dyDescent="0.15"/>
    <row r="125" s="1275" customFormat="1" ht="13.5" hidden="1" customHeight="1" x14ac:dyDescent="0.15"/>
    <row r="126" s="1275" customFormat="1" ht="13.5" hidden="1" customHeight="1" x14ac:dyDescent="0.15"/>
    <row r="127" s="1275" customFormat="1" ht="13.5" hidden="1" customHeight="1" x14ac:dyDescent="0.15"/>
    <row r="128" s="1275" customFormat="1" ht="13.5" hidden="1" customHeight="1" x14ac:dyDescent="0.15"/>
    <row r="129" s="1275" customFormat="1" ht="13.5" hidden="1" customHeight="1" x14ac:dyDescent="0.15"/>
    <row r="130" s="1275" customFormat="1" ht="13.5" hidden="1" customHeight="1" x14ac:dyDescent="0.15"/>
    <row r="131" s="1275" customFormat="1" ht="13.5" hidden="1" customHeight="1" x14ac:dyDescent="0.15"/>
    <row r="132" s="1275" customFormat="1" ht="13.5" hidden="1" customHeight="1" x14ac:dyDescent="0.15"/>
    <row r="133" s="1275" customFormat="1" ht="13.5" hidden="1" customHeight="1" x14ac:dyDescent="0.15"/>
    <row r="134" s="1275" customFormat="1" ht="13.5" hidden="1" customHeight="1" x14ac:dyDescent="0.15"/>
    <row r="135" s="1275" customFormat="1" ht="13.5" hidden="1" customHeight="1" x14ac:dyDescent="0.15"/>
    <row r="136" s="1275" customFormat="1" ht="13.5" hidden="1" customHeight="1" x14ac:dyDescent="0.15"/>
    <row r="137" s="1275" customFormat="1" ht="13.5" hidden="1" customHeight="1" x14ac:dyDescent="0.15"/>
    <row r="138" s="1275" customFormat="1" ht="13.5" hidden="1" customHeight="1" x14ac:dyDescent="0.15"/>
    <row r="139" s="1275" customFormat="1" ht="13.5" hidden="1" customHeight="1" x14ac:dyDescent="0.15"/>
    <row r="140" s="1275" customFormat="1" ht="13.5" hidden="1" customHeight="1" x14ac:dyDescent="0.15"/>
    <row r="141" s="1275" customFormat="1" ht="13.5" hidden="1" customHeight="1" x14ac:dyDescent="0.15"/>
    <row r="142" s="1275" customFormat="1" ht="13.5" hidden="1" customHeight="1" x14ac:dyDescent="0.15"/>
    <row r="143" s="1275" customFormat="1" ht="13.5" hidden="1" customHeight="1" x14ac:dyDescent="0.15"/>
    <row r="144" s="1275" customFormat="1" ht="13.5" hidden="1" customHeight="1" x14ac:dyDescent="0.15"/>
    <row r="145" s="1275" customFormat="1" ht="13.5" hidden="1" customHeight="1" x14ac:dyDescent="0.15"/>
    <row r="146" s="1275" customFormat="1" ht="13.5" hidden="1" customHeight="1" x14ac:dyDescent="0.15"/>
    <row r="147" s="1275" customFormat="1" ht="13.5" hidden="1" customHeight="1" x14ac:dyDescent="0.15"/>
    <row r="148" s="1275" customFormat="1" ht="13.5" hidden="1" customHeight="1" x14ac:dyDescent="0.15"/>
    <row r="149" s="1275" customFormat="1" ht="13.5" hidden="1" customHeight="1" x14ac:dyDescent="0.15"/>
    <row r="150" s="1275" customFormat="1" ht="13.5" hidden="1" customHeight="1" x14ac:dyDescent="0.15"/>
    <row r="151" s="1275" customFormat="1" ht="13.5" hidden="1" customHeight="1" x14ac:dyDescent="0.15"/>
    <row r="152" s="1275" customFormat="1" ht="13.5" hidden="1" customHeight="1" x14ac:dyDescent="0.15"/>
    <row r="153" s="1275" customFormat="1" ht="13.5" hidden="1" customHeight="1" x14ac:dyDescent="0.15"/>
    <row r="154" s="1275" customFormat="1" ht="13.5" hidden="1" customHeight="1" x14ac:dyDescent="0.15"/>
    <row r="155" s="1275" customFormat="1" ht="13.5" hidden="1" customHeight="1" x14ac:dyDescent="0.15"/>
    <row r="156" s="1275" customFormat="1" ht="13.5" hidden="1" customHeight="1" x14ac:dyDescent="0.15"/>
    <row r="157" s="1275" customFormat="1" ht="13.5" hidden="1" customHeight="1" x14ac:dyDescent="0.15"/>
    <row r="158" s="1275" customFormat="1" ht="13.5" hidden="1" customHeight="1" x14ac:dyDescent="0.15"/>
    <row r="159" s="1275" customFormat="1" ht="13.5" hidden="1" customHeight="1" x14ac:dyDescent="0.15"/>
    <row r="160" s="1275" customFormat="1" ht="13.5" hidden="1" customHeight="1" x14ac:dyDescent="0.15"/>
  </sheetData>
  <sheetProtection algorithmName="SHA-512" hashValue="y8R6VASMsXNdoviWWNiqyhB8R25tb1YkG0UHFK/wgCrYvhQYTCISNKxFe5y8RL4/q6LneaVmCgJA6BoPqhKYkA==" saltValue="d2dkSBp+9R3X1d7R3VnLr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DR125"/>
  <sheetViews>
    <sheetView showGridLines="0" zoomScale="80" zoomScaleNormal="80" zoomScaleSheetLayoutView="70" workbookViewId="0">
      <selection activeCell="BK87" sqref="BK87"/>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632</v>
      </c>
    </row>
  </sheetData>
  <sheetProtection algorithmName="SHA-512" hashValue="uDvaeQAnhMFNDEip8A+ywyT/LXzIjoVVyUWnGlrGdZKeRb+32e8DRzu8qz7weJ51HY7/RjdiyT+KJZXSZgMEcg==" saltValue="SgNsKG+qVyD4fcxc3RPcSQ=="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DR125"/>
  <sheetViews>
    <sheetView showGridLines="0" tabSelected="1" zoomScale="80" zoomScaleNormal="80" zoomScaleSheetLayoutView="55" workbookViewId="0">
      <selection activeCell="BI83" sqref="BI83"/>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633</v>
      </c>
    </row>
  </sheetData>
  <sheetProtection algorithmName="SHA-512" hashValue="6xdyzHgiaAcpy3kn97iHnbHYeDGPzKTuocgaxT+YY7yhL27iRrQE7BvKZpcoysrI7pE/zM0KBLT1ADf56YASVA==" saltValue="0XvPx9Z3k+v1BJbF/UDa7w=="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570</v>
      </c>
      <c r="G2" s="157"/>
      <c r="H2" s="158"/>
    </row>
    <row r="3" spans="1:8" x14ac:dyDescent="0.15">
      <c r="A3" s="154" t="s">
        <v>563</v>
      </c>
      <c r="B3" s="159"/>
      <c r="C3" s="160"/>
      <c r="D3" s="161">
        <v>62743</v>
      </c>
      <c r="E3" s="162"/>
      <c r="F3" s="163">
        <v>65876</v>
      </c>
      <c r="G3" s="164"/>
      <c r="H3" s="165"/>
    </row>
    <row r="4" spans="1:8" x14ac:dyDescent="0.15">
      <c r="A4" s="166"/>
      <c r="B4" s="167"/>
      <c r="C4" s="168"/>
      <c r="D4" s="169">
        <v>46408</v>
      </c>
      <c r="E4" s="170"/>
      <c r="F4" s="171">
        <v>36484</v>
      </c>
      <c r="G4" s="172"/>
      <c r="H4" s="173"/>
    </row>
    <row r="5" spans="1:8" x14ac:dyDescent="0.15">
      <c r="A5" s="154" t="s">
        <v>565</v>
      </c>
      <c r="B5" s="159"/>
      <c r="C5" s="160"/>
      <c r="D5" s="161">
        <v>77993</v>
      </c>
      <c r="E5" s="162"/>
      <c r="F5" s="163">
        <v>68468</v>
      </c>
      <c r="G5" s="164"/>
      <c r="H5" s="165"/>
    </row>
    <row r="6" spans="1:8" x14ac:dyDescent="0.15">
      <c r="A6" s="166"/>
      <c r="B6" s="167"/>
      <c r="C6" s="168"/>
      <c r="D6" s="169">
        <v>46244</v>
      </c>
      <c r="E6" s="170"/>
      <c r="F6" s="171">
        <v>34140</v>
      </c>
      <c r="G6" s="172"/>
      <c r="H6" s="173"/>
    </row>
    <row r="7" spans="1:8" x14ac:dyDescent="0.15">
      <c r="A7" s="154" t="s">
        <v>566</v>
      </c>
      <c r="B7" s="159"/>
      <c r="C7" s="160"/>
      <c r="D7" s="161">
        <v>75825</v>
      </c>
      <c r="E7" s="162"/>
      <c r="F7" s="163">
        <v>69729</v>
      </c>
      <c r="G7" s="164"/>
      <c r="H7" s="165"/>
    </row>
    <row r="8" spans="1:8" x14ac:dyDescent="0.15">
      <c r="A8" s="166"/>
      <c r="B8" s="167"/>
      <c r="C8" s="168"/>
      <c r="D8" s="169">
        <v>55050</v>
      </c>
      <c r="E8" s="170"/>
      <c r="F8" s="171">
        <v>38908</v>
      </c>
      <c r="G8" s="172"/>
      <c r="H8" s="173"/>
    </row>
    <row r="9" spans="1:8" x14ac:dyDescent="0.15">
      <c r="A9" s="154" t="s">
        <v>567</v>
      </c>
      <c r="B9" s="159"/>
      <c r="C9" s="160"/>
      <c r="D9" s="161">
        <v>75186</v>
      </c>
      <c r="E9" s="162"/>
      <c r="F9" s="163">
        <v>74581</v>
      </c>
      <c r="G9" s="164"/>
      <c r="H9" s="165"/>
    </row>
    <row r="10" spans="1:8" x14ac:dyDescent="0.15">
      <c r="A10" s="166"/>
      <c r="B10" s="167"/>
      <c r="C10" s="168"/>
      <c r="D10" s="169">
        <v>61030</v>
      </c>
      <c r="E10" s="170"/>
      <c r="F10" s="171">
        <v>41563</v>
      </c>
      <c r="G10" s="172"/>
      <c r="H10" s="173"/>
    </row>
    <row r="11" spans="1:8" x14ac:dyDescent="0.15">
      <c r="A11" s="154" t="s">
        <v>568</v>
      </c>
      <c r="B11" s="159"/>
      <c r="C11" s="160"/>
      <c r="D11" s="161">
        <v>61321</v>
      </c>
      <c r="E11" s="162"/>
      <c r="F11" s="163">
        <v>76347</v>
      </c>
      <c r="G11" s="164"/>
      <c r="H11" s="165"/>
    </row>
    <row r="12" spans="1:8" x14ac:dyDescent="0.15">
      <c r="A12" s="166"/>
      <c r="B12" s="167"/>
      <c r="C12" s="174"/>
      <c r="D12" s="169">
        <v>37728</v>
      </c>
      <c r="E12" s="170"/>
      <c r="F12" s="171">
        <v>41762</v>
      </c>
      <c r="G12" s="172"/>
      <c r="H12" s="173"/>
    </row>
    <row r="13" spans="1:8" x14ac:dyDescent="0.15">
      <c r="A13" s="154"/>
      <c r="B13" s="159"/>
      <c r="C13" s="175"/>
      <c r="D13" s="176">
        <v>70614</v>
      </c>
      <c r="E13" s="177"/>
      <c r="F13" s="178">
        <v>71000</v>
      </c>
      <c r="G13" s="179"/>
      <c r="H13" s="165"/>
    </row>
    <row r="14" spans="1:8" x14ac:dyDescent="0.15">
      <c r="A14" s="166"/>
      <c r="B14" s="167"/>
      <c r="C14" s="168"/>
      <c r="D14" s="169">
        <v>49292</v>
      </c>
      <c r="E14" s="170"/>
      <c r="F14" s="171">
        <v>38571</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2.92</v>
      </c>
      <c r="C19" s="180">
        <f>ROUND(VALUE(SUBSTITUTE(実質収支比率等に係る経年分析!G$48,"▲","-")),2)</f>
        <v>3.01</v>
      </c>
      <c r="D19" s="180">
        <f>ROUND(VALUE(SUBSTITUTE(実質収支比率等に係る経年分析!H$48,"▲","-")),2)</f>
        <v>2.95</v>
      </c>
      <c r="E19" s="180">
        <f>ROUND(VALUE(SUBSTITUTE(実質収支比率等に係る経年分析!I$48,"▲","-")),2)</f>
        <v>4.0599999999999996</v>
      </c>
      <c r="F19" s="180">
        <f>ROUND(VALUE(SUBSTITUTE(実質収支比率等に係る経年分析!J$48,"▲","-")),2)</f>
        <v>5.63</v>
      </c>
    </row>
    <row r="20" spans="1:11" x14ac:dyDescent="0.15">
      <c r="A20" s="180" t="s">
        <v>55</v>
      </c>
      <c r="B20" s="180">
        <f>ROUND(VALUE(SUBSTITUTE(実質収支比率等に係る経年分析!F$47,"▲","-")),2)</f>
        <v>20.18</v>
      </c>
      <c r="C20" s="180">
        <f>ROUND(VALUE(SUBSTITUTE(実質収支比率等に係る経年分析!G$47,"▲","-")),2)</f>
        <v>20.84</v>
      </c>
      <c r="D20" s="180">
        <f>ROUND(VALUE(SUBSTITUTE(実質収支比率等に係る経年分析!H$47,"▲","-")),2)</f>
        <v>20.99</v>
      </c>
      <c r="E20" s="180">
        <f>ROUND(VALUE(SUBSTITUTE(実質収支比率等に係る経年分析!I$47,"▲","-")),2)</f>
        <v>18.420000000000002</v>
      </c>
      <c r="F20" s="180">
        <f>ROUND(VALUE(SUBSTITUTE(実質収支比率等に係る経年分析!J$47,"▲","-")),2)</f>
        <v>19.23</v>
      </c>
    </row>
    <row r="21" spans="1:11" x14ac:dyDescent="0.15">
      <c r="A21" s="180" t="s">
        <v>56</v>
      </c>
      <c r="B21" s="180">
        <f>IF(ISNUMBER(VALUE(SUBSTITUTE(実質収支比率等に係る経年分析!F$49,"▲","-"))),ROUND(VALUE(SUBSTITUTE(実質収支比率等に係る経年分析!F$49,"▲","-")),2),NA())</f>
        <v>0.12</v>
      </c>
      <c r="C21" s="180">
        <f>IF(ISNUMBER(VALUE(SUBSTITUTE(実質収支比率等に係る経年分析!G$49,"▲","-"))),ROUND(VALUE(SUBSTITUTE(実質収支比率等に係る経年分析!G$49,"▲","-")),2),NA())</f>
        <v>2.33</v>
      </c>
      <c r="D21" s="180">
        <f>IF(ISNUMBER(VALUE(SUBSTITUTE(実質収支比率等に係る経年分析!H$49,"▲","-"))),ROUND(VALUE(SUBSTITUTE(実質収支比率等に係る経年分析!H$49,"▲","-")),2),NA())</f>
        <v>2.67</v>
      </c>
      <c r="E21" s="180">
        <f>IF(ISNUMBER(VALUE(SUBSTITUTE(実質収支比率等に係る経年分析!I$49,"▲","-"))),ROUND(VALUE(SUBSTITUTE(実質収支比率等に係る経年分析!I$49,"▲","-")),2),NA())</f>
        <v>-0.09</v>
      </c>
      <c r="F21" s="180">
        <f>IF(ISNUMBER(VALUE(SUBSTITUTE(実質収支比率等に係る経年分析!J$49,"▲","-"))),ROUND(VALUE(SUBSTITUTE(実質収支比率等に係る経年分析!J$49,"▲","-")),2),NA())</f>
        <v>8.68</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0.4</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0.4</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0.41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0.97</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訪問看護事業特別会計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国民健康保険診療所特別会計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7.0000000000000007E-2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0.06</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0.08</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7.0000000000000007E-2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7.0000000000000007E-2</v>
      </c>
    </row>
    <row r="32" spans="1:11" x14ac:dyDescent="0.15">
      <c r="A32" s="181" t="str">
        <f>IF(連結実質赤字比率に係る赤字・黒字の構成分析!C$38="",NA(),連結実質赤字比率に係る赤字・黒字の構成分析!C$38)</f>
        <v>国民健康保険事業特別会計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0.09</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1.1599999999999999</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0.63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0.16</v>
      </c>
    </row>
    <row r="33" spans="1:16" x14ac:dyDescent="0.15">
      <c r="A33" s="181" t="str">
        <f>IF(連結実質赤字比率に係る赤字・黒字の構成分析!C$37="",NA(),連結実質赤字比率に係る赤字・黒字の構成分析!C$37)</f>
        <v>介護保険事業特別会計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0.28000000000000003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0.41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0.25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0.28999999999999998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0.54</v>
      </c>
    </row>
    <row r="34" spans="1:16" x14ac:dyDescent="0.15">
      <c r="A34" s="181" t="str">
        <f>IF(連結実質赤字比率に係る赤字・黒字の構成分析!C$36="",NA(),連結実質赤字比率に係る赤字・黒字の構成分析!C$36)</f>
        <v>病院事業特別会計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2.6</v>
      </c>
    </row>
    <row r="35" spans="1:16" x14ac:dyDescent="0.15">
      <c r="A35" s="181" t="str">
        <f>IF(連結実質赤字比率に係る赤字・黒字の構成分析!C$35="",NA(),連結実質赤字比率に係る赤字・黒字の構成分析!C$35)</f>
        <v>水道事業特別会計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4.51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3.92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5.48</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2.91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2.94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4.0599999999999996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5.63</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3735</v>
      </c>
      <c r="E42" s="182"/>
      <c r="F42" s="182"/>
      <c r="G42" s="182">
        <f>'実質公債費比率（分子）の構造'!L$52</f>
        <v>3597</v>
      </c>
      <c r="H42" s="182"/>
      <c r="I42" s="182"/>
      <c r="J42" s="182">
        <f>'実質公債費比率（分子）の構造'!M$52</f>
        <v>3632</v>
      </c>
      <c r="K42" s="182"/>
      <c r="L42" s="182"/>
      <c r="M42" s="182">
        <f>'実質公債費比率（分子）の構造'!N$52</f>
        <v>3645</v>
      </c>
      <c r="N42" s="182"/>
      <c r="O42" s="182"/>
      <c r="P42" s="182">
        <f>'実質公債費比率（分子）の構造'!O$52</f>
        <v>3437</v>
      </c>
    </row>
    <row r="43" spans="1:16" x14ac:dyDescent="0.15">
      <c r="A43" s="182" t="s">
        <v>64</v>
      </c>
      <c r="B43" s="182">
        <f>'実質公債費比率（分子）の構造'!K$51</f>
        <v>1</v>
      </c>
      <c r="C43" s="182"/>
      <c r="D43" s="182"/>
      <c r="E43" s="182">
        <f>'実質公債費比率（分子）の構造'!L$51</f>
        <v>2</v>
      </c>
      <c r="F43" s="182"/>
      <c r="G43" s="182"/>
      <c r="H43" s="182">
        <f>'実質公債費比率（分子）の構造'!M$51</f>
        <v>1</v>
      </c>
      <c r="I43" s="182"/>
      <c r="J43" s="182"/>
      <c r="K43" s="182">
        <f>'実質公債費比率（分子）の構造'!N$51</f>
        <v>1</v>
      </c>
      <c r="L43" s="182"/>
      <c r="M43" s="182"/>
      <c r="N43" s="182">
        <f>'実質公債費比率（分子）の構造'!O$51</f>
        <v>1</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212</v>
      </c>
      <c r="C45" s="182"/>
      <c r="D45" s="182"/>
      <c r="E45" s="182">
        <f>'実質公債費比率（分子）の構造'!L$49</f>
        <v>213</v>
      </c>
      <c r="F45" s="182"/>
      <c r="G45" s="182"/>
      <c r="H45" s="182">
        <f>'実質公債費比率（分子）の構造'!M$49</f>
        <v>213</v>
      </c>
      <c r="I45" s="182"/>
      <c r="J45" s="182"/>
      <c r="K45" s="182">
        <f>'実質公債費比率（分子）の構造'!N$49</f>
        <v>213</v>
      </c>
      <c r="L45" s="182"/>
      <c r="M45" s="182"/>
      <c r="N45" s="182">
        <f>'実質公債費比率（分子）の構造'!O$49</f>
        <v>226</v>
      </c>
      <c r="O45" s="182"/>
      <c r="P45" s="182"/>
    </row>
    <row r="46" spans="1:16" x14ac:dyDescent="0.15">
      <c r="A46" s="182" t="s">
        <v>67</v>
      </c>
      <c r="B46" s="182">
        <f>'実質公債費比率（分子）の構造'!K$48</f>
        <v>1957</v>
      </c>
      <c r="C46" s="182"/>
      <c r="D46" s="182"/>
      <c r="E46" s="182">
        <f>'実質公債費比率（分子）の構造'!L$48</f>
        <v>1922</v>
      </c>
      <c r="F46" s="182"/>
      <c r="G46" s="182"/>
      <c r="H46" s="182">
        <f>'実質公債費比率（分子）の構造'!M$48</f>
        <v>1883</v>
      </c>
      <c r="I46" s="182"/>
      <c r="J46" s="182"/>
      <c r="K46" s="182">
        <f>'実質公債費比率（分子）の構造'!N$48</f>
        <v>1826</v>
      </c>
      <c r="L46" s="182"/>
      <c r="M46" s="182"/>
      <c r="N46" s="182">
        <f>'実質公債費比率（分子）の構造'!O$48</f>
        <v>1387</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3221</v>
      </c>
      <c r="C49" s="182"/>
      <c r="D49" s="182"/>
      <c r="E49" s="182">
        <f>'実質公債費比率（分子）の構造'!L$45</f>
        <v>2763</v>
      </c>
      <c r="F49" s="182"/>
      <c r="G49" s="182"/>
      <c r="H49" s="182">
        <f>'実質公債費比率（分子）の構造'!M$45</f>
        <v>2581</v>
      </c>
      <c r="I49" s="182"/>
      <c r="J49" s="182"/>
      <c r="K49" s="182">
        <f>'実質公債費比率（分子）の構造'!N$45</f>
        <v>2601</v>
      </c>
      <c r="L49" s="182"/>
      <c r="M49" s="182"/>
      <c r="N49" s="182">
        <f>'実質公債費比率（分子）の構造'!O$45</f>
        <v>2492</v>
      </c>
      <c r="O49" s="182"/>
      <c r="P49" s="182"/>
    </row>
    <row r="50" spans="1:16" x14ac:dyDescent="0.15">
      <c r="A50" s="182" t="s">
        <v>71</v>
      </c>
      <c r="B50" s="182" t="e">
        <f>NA()</f>
        <v>#N/A</v>
      </c>
      <c r="C50" s="182">
        <f>IF(ISNUMBER('実質公債費比率（分子）の構造'!K$53),'実質公債費比率（分子）の構造'!K$53,NA())</f>
        <v>1656</v>
      </c>
      <c r="D50" s="182" t="e">
        <f>NA()</f>
        <v>#N/A</v>
      </c>
      <c r="E50" s="182" t="e">
        <f>NA()</f>
        <v>#N/A</v>
      </c>
      <c r="F50" s="182">
        <f>IF(ISNUMBER('実質公債費比率（分子）の構造'!L$53),'実質公債費比率（分子）の構造'!L$53,NA())</f>
        <v>1303</v>
      </c>
      <c r="G50" s="182" t="e">
        <f>NA()</f>
        <v>#N/A</v>
      </c>
      <c r="H50" s="182" t="e">
        <f>NA()</f>
        <v>#N/A</v>
      </c>
      <c r="I50" s="182">
        <f>IF(ISNUMBER('実質公債費比率（分子）の構造'!M$53),'実質公債費比率（分子）の構造'!M$53,NA())</f>
        <v>1046</v>
      </c>
      <c r="J50" s="182" t="e">
        <f>NA()</f>
        <v>#N/A</v>
      </c>
      <c r="K50" s="182" t="e">
        <f>NA()</f>
        <v>#N/A</v>
      </c>
      <c r="L50" s="182">
        <f>IF(ISNUMBER('実質公債費比率（分子）の構造'!N$53),'実質公債費比率（分子）の構造'!N$53,NA())</f>
        <v>996</v>
      </c>
      <c r="M50" s="182" t="e">
        <f>NA()</f>
        <v>#N/A</v>
      </c>
      <c r="N50" s="182" t="e">
        <f>NA()</f>
        <v>#N/A</v>
      </c>
      <c r="O50" s="182">
        <f>IF(ISNUMBER('実質公債費比率（分子）の構造'!O$53),'実質公債費比率（分子）の構造'!O$53,NA())</f>
        <v>669</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39398</v>
      </c>
      <c r="E56" s="181"/>
      <c r="F56" s="181"/>
      <c r="G56" s="181">
        <f>'将来負担比率（分子）の構造'!J$52</f>
        <v>38277</v>
      </c>
      <c r="H56" s="181"/>
      <c r="I56" s="181"/>
      <c r="J56" s="181">
        <f>'将来負担比率（分子）の構造'!K$52</f>
        <v>37151</v>
      </c>
      <c r="K56" s="181"/>
      <c r="L56" s="181"/>
      <c r="M56" s="181">
        <f>'将来負担比率（分子）の構造'!L$52</f>
        <v>36186</v>
      </c>
      <c r="N56" s="181"/>
      <c r="O56" s="181"/>
      <c r="P56" s="181">
        <f>'将来負担比率（分子）の構造'!M$52</f>
        <v>35767</v>
      </c>
    </row>
    <row r="57" spans="1:16" x14ac:dyDescent="0.15">
      <c r="A57" s="181" t="s">
        <v>42</v>
      </c>
      <c r="B57" s="181"/>
      <c r="C57" s="181"/>
      <c r="D57" s="181">
        <f>'将来負担比率（分子）の構造'!I$51</f>
        <v>2313</v>
      </c>
      <c r="E57" s="181"/>
      <c r="F57" s="181"/>
      <c r="G57" s="181">
        <f>'将来負担比率（分子）の構造'!J$51</f>
        <v>2132</v>
      </c>
      <c r="H57" s="181"/>
      <c r="I57" s="181"/>
      <c r="J57" s="181">
        <f>'将来負担比率（分子）の構造'!K$51</f>
        <v>1956</v>
      </c>
      <c r="K57" s="181"/>
      <c r="L57" s="181"/>
      <c r="M57" s="181">
        <f>'将来負担比率（分子）の構造'!L$51</f>
        <v>571</v>
      </c>
      <c r="N57" s="181"/>
      <c r="O57" s="181"/>
      <c r="P57" s="181">
        <f>'将来負担比率（分子）の構造'!M$51</f>
        <v>490</v>
      </c>
    </row>
    <row r="58" spans="1:16" x14ac:dyDescent="0.15">
      <c r="A58" s="181" t="s">
        <v>41</v>
      </c>
      <c r="B58" s="181"/>
      <c r="C58" s="181"/>
      <c r="D58" s="181">
        <f>'将来負担比率（分子）の構造'!I$50</f>
        <v>5688</v>
      </c>
      <c r="E58" s="181"/>
      <c r="F58" s="181"/>
      <c r="G58" s="181">
        <f>'将来負担比率（分子）の構造'!J$50</f>
        <v>5692</v>
      </c>
      <c r="H58" s="181"/>
      <c r="I58" s="181"/>
      <c r="J58" s="181">
        <f>'将来負担比率（分子）の構造'!K$50</f>
        <v>5997</v>
      </c>
      <c r="K58" s="181"/>
      <c r="L58" s="181"/>
      <c r="M58" s="181">
        <f>'将来負担比率（分子）の構造'!L$50</f>
        <v>5628</v>
      </c>
      <c r="N58" s="181"/>
      <c r="O58" s="181"/>
      <c r="P58" s="181">
        <f>'将来負担比率（分子）の構造'!M$50</f>
        <v>5940</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2773</v>
      </c>
      <c r="C62" s="181"/>
      <c r="D62" s="181"/>
      <c r="E62" s="181">
        <f>'将来負担比率（分子）の構造'!J$45</f>
        <v>2909</v>
      </c>
      <c r="F62" s="181"/>
      <c r="G62" s="181"/>
      <c r="H62" s="181">
        <f>'将来負担比率（分子）の構造'!K$45</f>
        <v>2658</v>
      </c>
      <c r="I62" s="181"/>
      <c r="J62" s="181"/>
      <c r="K62" s="181">
        <f>'将来負担比率（分子）の構造'!L$45</f>
        <v>2720</v>
      </c>
      <c r="L62" s="181"/>
      <c r="M62" s="181"/>
      <c r="N62" s="181">
        <f>'将来負担比率（分子）の構造'!M$45</f>
        <v>2778</v>
      </c>
      <c r="O62" s="181"/>
      <c r="P62" s="181"/>
    </row>
    <row r="63" spans="1:16" x14ac:dyDescent="0.15">
      <c r="A63" s="181" t="s">
        <v>34</v>
      </c>
      <c r="B63" s="181">
        <f>'将来負担比率（分子）の構造'!I$44</f>
        <v>2035</v>
      </c>
      <c r="C63" s="181"/>
      <c r="D63" s="181"/>
      <c r="E63" s="181">
        <f>'将来負担比率（分子）の構造'!J$44</f>
        <v>1839</v>
      </c>
      <c r="F63" s="181"/>
      <c r="G63" s="181"/>
      <c r="H63" s="181">
        <f>'将来負担比率（分子）の構造'!K$44</f>
        <v>1642</v>
      </c>
      <c r="I63" s="181"/>
      <c r="J63" s="181"/>
      <c r="K63" s="181">
        <f>'将来負担比率（分子）の構造'!L$44</f>
        <v>1443</v>
      </c>
      <c r="L63" s="181"/>
      <c r="M63" s="181"/>
      <c r="N63" s="181">
        <f>'将来負担比率（分子）の構造'!M$44</f>
        <v>1323</v>
      </c>
      <c r="O63" s="181"/>
      <c r="P63" s="181"/>
    </row>
    <row r="64" spans="1:16" x14ac:dyDescent="0.15">
      <c r="A64" s="181" t="s">
        <v>33</v>
      </c>
      <c r="B64" s="181">
        <f>'将来負担比率（分子）の構造'!I$43</f>
        <v>25625</v>
      </c>
      <c r="C64" s="181"/>
      <c r="D64" s="181"/>
      <c r="E64" s="181">
        <f>'将来負担比率（分子）の構造'!J$43</f>
        <v>23840</v>
      </c>
      <c r="F64" s="181"/>
      <c r="G64" s="181"/>
      <c r="H64" s="181">
        <f>'将来負担比率（分子）の構造'!K$43</f>
        <v>21797</v>
      </c>
      <c r="I64" s="181"/>
      <c r="J64" s="181"/>
      <c r="K64" s="181">
        <f>'将来負担比率（分子）の構造'!L$43</f>
        <v>20252</v>
      </c>
      <c r="L64" s="181"/>
      <c r="M64" s="181"/>
      <c r="N64" s="181">
        <f>'将来負担比率（分子）の構造'!M$43</f>
        <v>17444</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30009</v>
      </c>
      <c r="C66" s="181"/>
      <c r="D66" s="181"/>
      <c r="E66" s="181">
        <f>'将来負担比率（分子）の構造'!J$41</f>
        <v>30258</v>
      </c>
      <c r="F66" s="181"/>
      <c r="G66" s="181"/>
      <c r="H66" s="181">
        <f>'将来負担比率（分子）の構造'!K$41</f>
        <v>30655</v>
      </c>
      <c r="I66" s="181"/>
      <c r="J66" s="181"/>
      <c r="K66" s="181">
        <f>'将来負担比率（分子）の構造'!L$41</f>
        <v>31076</v>
      </c>
      <c r="L66" s="181"/>
      <c r="M66" s="181"/>
      <c r="N66" s="181">
        <f>'将来負担比率（分子）の構造'!M$41</f>
        <v>30309</v>
      </c>
      <c r="O66" s="181"/>
      <c r="P66" s="181"/>
    </row>
    <row r="67" spans="1:16" x14ac:dyDescent="0.15">
      <c r="A67" s="181" t="s">
        <v>75</v>
      </c>
      <c r="B67" s="181" t="e">
        <f>NA()</f>
        <v>#N/A</v>
      </c>
      <c r="C67" s="181">
        <f>IF(ISNUMBER('将来負担比率（分子）の構造'!I$53), IF('将来負担比率（分子）の構造'!I$53 &lt; 0, 0, '将来負担比率（分子）の構造'!I$53), NA())</f>
        <v>13043</v>
      </c>
      <c r="D67" s="181" t="e">
        <f>NA()</f>
        <v>#N/A</v>
      </c>
      <c r="E67" s="181" t="e">
        <f>NA()</f>
        <v>#N/A</v>
      </c>
      <c r="F67" s="181">
        <f>IF(ISNUMBER('将来負担比率（分子）の構造'!J$53), IF('将来負担比率（分子）の構造'!J$53 &lt; 0, 0, '将来負担比率（分子）の構造'!J$53), NA())</f>
        <v>12744</v>
      </c>
      <c r="G67" s="181" t="e">
        <f>NA()</f>
        <v>#N/A</v>
      </c>
      <c r="H67" s="181" t="e">
        <f>NA()</f>
        <v>#N/A</v>
      </c>
      <c r="I67" s="181">
        <f>IF(ISNUMBER('将来負担比率（分子）の構造'!K$53), IF('将来負担比率（分子）の構造'!K$53 &lt; 0, 0, '将来負担比率（分子）の構造'!K$53), NA())</f>
        <v>11647</v>
      </c>
      <c r="J67" s="181" t="e">
        <f>NA()</f>
        <v>#N/A</v>
      </c>
      <c r="K67" s="181" t="e">
        <f>NA()</f>
        <v>#N/A</v>
      </c>
      <c r="L67" s="181">
        <f>IF(ISNUMBER('将来負担比率（分子）の構造'!L$53), IF('将来負担比率（分子）の構造'!L$53 &lt; 0, 0, '将来負担比率（分子）の構造'!L$53), NA())</f>
        <v>13106</v>
      </c>
      <c r="M67" s="181" t="e">
        <f>NA()</f>
        <v>#N/A</v>
      </c>
      <c r="N67" s="181" t="e">
        <f>NA()</f>
        <v>#N/A</v>
      </c>
      <c r="O67" s="181">
        <f>IF(ISNUMBER('将来負担比率（分子）の構造'!M$53), IF('将来負担比率（分子）の構造'!M$53 &lt; 0, 0, '将来負担比率（分子）の構造'!M$53), NA())</f>
        <v>9656</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3110</v>
      </c>
      <c r="C72" s="185">
        <f>基金残高に係る経年分析!G55</f>
        <v>2716</v>
      </c>
      <c r="D72" s="185">
        <f>基金残高に係る経年分析!H55</f>
        <v>2868</v>
      </c>
    </row>
    <row r="73" spans="1:16" x14ac:dyDescent="0.15">
      <c r="A73" s="184" t="s">
        <v>78</v>
      </c>
      <c r="B73" s="185">
        <f>基金残高に係る経年分析!F56</f>
        <v>177</v>
      </c>
      <c r="C73" s="185">
        <f>基金残高に係る経年分析!G56</f>
        <v>169</v>
      </c>
      <c r="D73" s="185">
        <f>基金残高に係る経年分析!H56</f>
        <v>199</v>
      </c>
    </row>
    <row r="74" spans="1:16" x14ac:dyDescent="0.15">
      <c r="A74" s="184" t="s">
        <v>79</v>
      </c>
      <c r="B74" s="185">
        <f>基金残高に係る経年分析!F57</f>
        <v>4170</v>
      </c>
      <c r="C74" s="185">
        <f>基金残高に係る経年分析!G57</f>
        <v>3990</v>
      </c>
      <c r="D74" s="185">
        <f>基金残高に係る経年分析!H57</f>
        <v>4132</v>
      </c>
    </row>
  </sheetData>
  <sheetProtection algorithmName="SHA-512" hashValue="0dCBjIJshs5zYWRDksSLo9JYHEfstYop4cLTVfodu+EfKMF+cYJ/KNj7RI62KC+MjNxGFIaK1ro91xikJMTFfQ==" saltValue="YncCQ5uiA8LjURakC4UIH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2022-03-10T07:16:20Z</cp:lastPrinted>
  <dcterms:created xsi:type="dcterms:W3CDTF">2022-02-02T06:01:52Z</dcterms:created>
  <dcterms:modified xsi:type="dcterms:W3CDTF">2022-09-20T07:26:27Z</dcterms:modified>
  <cp:category/>
</cp:coreProperties>
</file>