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6.254.205\share\水道管理課\01_管理係\13_2_経営比較分析\R05決算\"/>
    </mc:Choice>
  </mc:AlternateContent>
  <workbookProtection workbookAlgorithmName="SHA-512" workbookHashValue="GBLtyZT3fE1RZZWB4clf0A9DlWru9lrRrASnkZmZfsIe301B42fENUp3VDdwo/ezOVThSw+9foZBrw/QnwcycA==" workbookSaltValue="i5JTjocAUHzakJtH/dHAdQ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<sst xmlns="http://schemas.openxmlformats.org/spreadsheetml/2006/main" count="253" uniqueCount="115">
  <si>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</si>
  <si>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</si>
  <si>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</si>
  <si>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</si>
  <si>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</si>
  <si>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</si>
  <si>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</si>
  <si>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</si>
  <si>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</si>
  <si>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</si>
  <si>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</si>
  <si>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</si>
  <si>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</si>
  <si>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</si>
  <si>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</si>
  <si>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</si>
  <si>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</si>
  <si>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</si>
  <si>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</si>
  <si>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</si>
  <si>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</si>
  <si>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</si>
  <si>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</si>
  <si>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</si>
  <si>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</si>
  <si>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</si>
  <si>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</si>
  <si>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</si>
  <si>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</si>
  <si>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</si>
  <si>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</si>
  <si>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</si>
  <si>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</si>
  <si>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</si>
  <si>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</si>
  <si>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</si>
  <si>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</si>
  <si>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</si>
  <si>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</si>
  <si>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</si>
  <si>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</si>
  <si>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</si>
  <si>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</si>
  <si>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</si>
  <si>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</si>
  <si>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</si>
  <si>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</si>
  <si>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</si>
  <si>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</si>
  <si>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</si>
  <si>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</si>
  <si>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</si>
  <si>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</si>
  <si>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</si>
  <si>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</si>
  <si>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</si>
  <si>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</si>
  <si>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</si>
  <si>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</si>
  <si>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</si>
  <si>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</si>
  <si>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</si>
  <si>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</si>
  <si>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</si>
  <si>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</si>
  <si>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</si>
  <si>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</si>
  <si>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</si>
  <si>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</si>
  <si>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</si>
  <si>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</si>
  <si>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</si>
  <si>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</si>
  <si>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</si>
  <si>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</si>
  <si>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</si>
  <si>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</si>
  <si>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</si>
  <si>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</si>
  <si>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</si>
  <si>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</si>
  <si>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</si>
  <si>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</si>
  <si>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</si>
  <si>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</si>
  <si>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</si>
  <si>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</si>
  <si>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</si>
  <si>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</si>
  <si>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</si>
  <si>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</si>
  <si>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</si>
  <si>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</si>
  <si>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</si>
  <si>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</si>
  <si>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</si>
  <si>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宍粟市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</si>
  <si>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</si>
  <si>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</si>
  <si>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</si>
  <si>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</si>
  <si>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</si>
  <si>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</si>
  <si>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</si>
  <si>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</si>
  <si>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</si>
  <si>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</si>
  <si>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</si>
  <si>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</si>
  <si>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</si>
  <si>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</si>
  <si>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</si>
  <si>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①経常収支比率については、100％となっているが、一般会計からの繰入を行ったことによるものである。
③④流動比率の値が類似団体と比較しても低く、また、企業債残高対事業規模比率が高くなっているのは、当初の下水道施設整備に多額な費用がかかり、その地方債借入額が高額であることが影響していると考えられる。
⑤経費回収率については、全国及び類似団よりも上回っており、良好と言える。
⑥汚水処理原価については、全国及び類似団体平均よりも低くなっており良好と言えるが、効率的な経営により原価を抑えるよう努めていく必要がある。
⑧水洗化率は全国及び類似団体平均と比較して良好と言える。
</t>
    <rPh sb="1" eb="3">
      <t>ケイジョウ</t>
    </rPh>
    <rPh sb="3" eb="5">
      <t>シュウシ</t>
    </rPh>
    <rPh sb="5" eb="7">
      <t>ヒリツ</t>
    </rPh>
    <rPh sb="25" eb="27">
      <t>イッパン</t>
    </rPh>
    <rPh sb="27" eb="29">
      <t>カイケイ</t>
    </rPh>
    <rPh sb="32" eb="34">
      <t>クリイレ</t>
    </rPh>
    <rPh sb="35" eb="36">
      <t>オコナ</t>
    </rPh>
    <rPh sb="52" eb="54">
      <t>リュウドウ</t>
    </rPh>
    <rPh sb="54" eb="56">
      <t>ヒリツ</t>
    </rPh>
    <rPh sb="57" eb="58">
      <t>アタイ</t>
    </rPh>
    <rPh sb="59" eb="61">
      <t>ルイジ</t>
    </rPh>
    <rPh sb="61" eb="63">
      <t>ダンタイ</t>
    </rPh>
    <rPh sb="64" eb="66">
      <t>ヒカク</t>
    </rPh>
    <rPh sb="69" eb="70">
      <t>ヒク</t>
    </rPh>
    <rPh sb="75" eb="77">
      <t>キギョウ</t>
    </rPh>
    <rPh sb="77" eb="78">
      <t>サイ</t>
    </rPh>
    <rPh sb="78" eb="80">
      <t>ザンダカ</t>
    </rPh>
    <rPh sb="80" eb="81">
      <t>タイ</t>
    </rPh>
    <rPh sb="81" eb="83">
      <t>ジギョウ</t>
    </rPh>
    <rPh sb="83" eb="85">
      <t>キボ</t>
    </rPh>
    <rPh sb="85" eb="87">
      <t>ヒリツ</t>
    </rPh>
    <rPh sb="88" eb="89">
      <t>タカ</t>
    </rPh>
    <rPh sb="98" eb="100">
      <t>トウショ</t>
    </rPh>
    <rPh sb="101" eb="104">
      <t>ゲスイドウ</t>
    </rPh>
    <rPh sb="104" eb="106">
      <t>シセツ</t>
    </rPh>
    <rPh sb="106" eb="108">
      <t>セイビ</t>
    </rPh>
    <rPh sb="109" eb="111">
      <t>タガク</t>
    </rPh>
    <rPh sb="112" eb="114">
      <t>ヒヨウ</t>
    </rPh>
    <rPh sb="121" eb="123">
      <t>チホウ</t>
    </rPh>
    <rPh sb="123" eb="124">
      <t>サイ</t>
    </rPh>
    <rPh sb="124" eb="126">
      <t>カリイレ</t>
    </rPh>
    <rPh sb="126" eb="127">
      <t>ガク</t>
    </rPh>
    <rPh sb="128" eb="130">
      <t>コウガク</t>
    </rPh>
    <rPh sb="136" eb="138">
      <t>エイキョウ</t>
    </rPh>
    <rPh sb="143" eb="144">
      <t>カンガ</t>
    </rPh>
    <rPh sb="151" eb="153">
      <t>ケイヒ</t>
    </rPh>
    <rPh sb="153" eb="155">
      <t>カイシュウ</t>
    </rPh>
    <rPh sb="155" eb="156">
      <t>リツ</t>
    </rPh>
    <rPh sb="162" eb="164">
      <t>ゼンコク</t>
    </rPh>
    <rPh sb="164" eb="165">
      <t>オヨ</t>
    </rPh>
    <rPh sb="166" eb="168">
      <t>ルイジ</t>
    </rPh>
    <rPh sb="172" eb="174">
      <t>ウワマワ</t>
    </rPh>
    <rPh sb="179" eb="181">
      <t>リョウコウ</t>
    </rPh>
    <rPh sb="182" eb="183">
      <t>イ</t>
    </rPh>
    <rPh sb="188" eb="190">
      <t>オスイ</t>
    </rPh>
    <rPh sb="190" eb="192">
      <t>ショリ</t>
    </rPh>
    <rPh sb="192" eb="194">
      <t>ゲンカ</t>
    </rPh>
    <rPh sb="200" eb="202">
      <t>ゼンコク</t>
    </rPh>
    <rPh sb="202" eb="203">
      <t>オヨ</t>
    </rPh>
    <rPh sb="204" eb="206">
      <t>ルイジ</t>
    </rPh>
    <rPh sb="206" eb="208">
      <t>ダンタイ</t>
    </rPh>
    <rPh sb="208" eb="210">
      <t>ヘイキン</t>
    </rPh>
    <rPh sb="213" eb="214">
      <t>ヒク</t>
    </rPh>
    <rPh sb="220" eb="222">
      <t>リョウコウ</t>
    </rPh>
    <rPh sb="223" eb="224">
      <t>イ</t>
    </rPh>
    <rPh sb="228" eb="230">
      <t>コウリツ</t>
    </rPh>
    <rPh sb="230" eb="231">
      <t>テキ</t>
    </rPh>
    <rPh sb="232" eb="234">
      <t>ケイエイ</t>
    </rPh>
    <rPh sb="237" eb="239">
      <t>ゲンカ</t>
    </rPh>
    <rPh sb="240" eb="241">
      <t>オサ</t>
    </rPh>
    <rPh sb="245" eb="246">
      <t>ツト</t>
    </rPh>
    <rPh sb="250" eb="252">
      <t>ヒツヨウ</t>
    </rPh>
    <rPh sb="264" eb="265">
      <t>コク</t>
    </rPh>
    <rPh sb="265" eb="266">
      <t>オヨ</t>
    </rPh>
    <rPh sb="267" eb="269">
      <t>ルイジ</t>
    </rPh>
    <rPh sb="269" eb="271">
      <t>ダンタイ</t>
    </rPh>
    <rPh sb="274" eb="276">
      <t>ヒカク</t>
    </rPh>
    <rPh sb="278" eb="280">
      <t>リョウコウ</t>
    </rPh>
    <rPh sb="281" eb="282">
      <t>イ</t>
    </rPh>
    <phoneticPr fontId="16"/>
  </si>
  <si>
    <t>管路老朽化率は低いが、マンホールポンプや計器などの機器類の償却が進んでおり、計画的な機器更新が必要となっている。今後は老朽化の進行とともに修繕料の増加が懸念される。</t>
    <rPh sb="0" eb="2">
      <t>カンロ</t>
    </rPh>
    <rPh sb="2" eb="5">
      <t>ロウキュウカ</t>
    </rPh>
    <rPh sb="5" eb="6">
      <t>リツ</t>
    </rPh>
    <rPh sb="7" eb="8">
      <t>ヒク</t>
    </rPh>
    <rPh sb="20" eb="22">
      <t>ケイキ</t>
    </rPh>
    <rPh sb="25" eb="28">
      <t>キキルイ</t>
    </rPh>
    <rPh sb="29" eb="31">
      <t>ショウキャク</t>
    </rPh>
    <rPh sb="32" eb="33">
      <t>スス</t>
    </rPh>
    <rPh sb="38" eb="41">
      <t>ケイカクテキ</t>
    </rPh>
    <rPh sb="42" eb="46">
      <t>キキコウシン</t>
    </rPh>
    <rPh sb="47" eb="49">
      <t>ヒツヨウ</t>
    </rPh>
    <rPh sb="56" eb="58">
      <t>コンゴ</t>
    </rPh>
    <rPh sb="59" eb="62">
      <t>ロウキュウカ</t>
    </rPh>
    <rPh sb="63" eb="65">
      <t>シンコウ</t>
    </rPh>
    <rPh sb="69" eb="72">
      <t>シュウゼンリョウ</t>
    </rPh>
    <rPh sb="73" eb="75">
      <t>ゾウカ</t>
    </rPh>
    <rPh sb="76" eb="78">
      <t>ケネン</t>
    </rPh>
    <phoneticPr fontId="16"/>
  </si>
  <si>
    <t xml:space="preserve">令和2年より地方公営企業法の財務規程適用により、消費税等の節税効果による経費節減が見込めた一方で、他会計からの繰入への依存を抑制するため、健全な経営化に向けて、経営体制のあり方や今後の投資のあり方、適切な使用料体系、汚水処理費の削減に向け、計画的で合理的な事業運営を図る必要がある。
</t>
    <rPh sb="0" eb="2">
      <t>レイワ</t>
    </rPh>
    <rPh sb="3" eb="4">
      <t>ネン</t>
    </rPh>
    <rPh sb="6" eb="8">
      <t>チホウ</t>
    </rPh>
    <rPh sb="8" eb="10">
      <t>コウエイ</t>
    </rPh>
    <rPh sb="10" eb="12">
      <t>キギョウ</t>
    </rPh>
    <rPh sb="12" eb="13">
      <t>ホウ</t>
    </rPh>
    <rPh sb="14" eb="16">
      <t>ザイム</t>
    </rPh>
    <rPh sb="16" eb="18">
      <t>キテイ</t>
    </rPh>
    <rPh sb="18" eb="20">
      <t>テキヨウ</t>
    </rPh>
    <rPh sb="24" eb="27">
      <t>ショウヒゼイ</t>
    </rPh>
    <rPh sb="27" eb="28">
      <t>トウ</t>
    </rPh>
    <rPh sb="29" eb="31">
      <t>セツゼイ</t>
    </rPh>
    <rPh sb="31" eb="33">
      <t>コウカ</t>
    </rPh>
    <rPh sb="36" eb="38">
      <t>ケイヒ</t>
    </rPh>
    <rPh sb="38" eb="40">
      <t>セツゲン</t>
    </rPh>
    <rPh sb="41" eb="43">
      <t>ミコ</t>
    </rPh>
    <rPh sb="45" eb="47">
      <t>イッポウ</t>
    </rPh>
    <rPh sb="55" eb="57">
      <t>クリイレ</t>
    </rPh>
    <rPh sb="108" eb="110">
      <t>オスイ</t>
    </rPh>
    <rPh sb="110" eb="112">
      <t>ショリ</t>
    </rPh>
    <rPh sb="112" eb="113">
      <t>ヒ</t>
    </rPh>
    <rPh sb="114" eb="116">
      <t>サクゲン</t>
    </rPh>
    <rPh sb="117" eb="118">
      <t>ム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</si>
</sst>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8-4790-9534-C82A0E795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0.39</c:v>
                </c:pt>
                <c:pt idx="2">
                  <c:v>0.27</c:v>
                </c:pt>
                <c:pt idx="3">
                  <c:v>0.22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8-4790-9534-C82A0E795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59.84</c:v>
                </c:pt>
                <c:pt idx="2">
                  <c:v>58.88</c:v>
                </c:pt>
                <c:pt idx="3">
                  <c:v>55.41</c:v>
                </c:pt>
                <c:pt idx="4">
                  <c:v>59.41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0-401C-9134-2E42F2ACB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</c:v>
                </c:pt>
                <c:pt idx="2">
                  <c:v>44.24</c:v>
                </c:pt>
                <c:pt idx="3">
                  <c:v>45.3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0-401C-9134-2E42F2ACB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94.29</c:v>
                </c:pt>
                <c:pt idx="2">
                  <c:v>95.2</c:v>
                </c:pt>
                <c:pt idx="3">
                  <c:v>94.89</c:v>
                </c:pt>
                <c:pt idx="4">
                  <c:v>95.09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2-4A9C-A6FE-C80E307A6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84.19</c:v>
                </c:pt>
                <c:pt idx="2">
                  <c:v>88.15</c:v>
                </c:pt>
                <c:pt idx="3">
                  <c:v>88.37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2-4A9C-A6FE-C80E307A6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100.18</c:v>
                </c:pt>
                <c:pt idx="2">
                  <c:v>100</c:v>
                </c:pt>
                <c:pt idx="3">
                  <c:v>100</c:v>
                </c:pt>
                <c:pt idx="4">
                  <c:v>102.27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E-4182-9B39-F6FEF999A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105.78</c:v>
                </c:pt>
                <c:pt idx="2">
                  <c:v>104.11</c:v>
                </c:pt>
                <c:pt idx="3">
                  <c:v>101.98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E-4182-9B39-F6FEF999A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52.7</c:v>
                </c:pt>
                <c:pt idx="2">
                  <c:v>54.04</c:v>
                </c:pt>
                <c:pt idx="3">
                  <c:v>55.53</c:v>
                </c:pt>
                <c:pt idx="4">
                  <c:v>56.94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6-45F7-876D-22F600EF3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21.36</c:v>
                </c:pt>
                <c:pt idx="2">
                  <c:v>31.73</c:v>
                </c:pt>
                <c:pt idx="3">
                  <c:v>32.57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6-45F7-876D-22F600EF3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F-4FC2-8C67-8AE4C173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>
                  <c:v>0.04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F-4FC2-8C67-8AE4C173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5-4180-8FA1-6A34B8E94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63.96</c:v>
                </c:pt>
                <c:pt idx="2">
                  <c:v>46.91</c:v>
                </c:pt>
                <c:pt idx="3">
                  <c:v>52.27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5-4180-8FA1-6A34B8E94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10.89</c:v>
                </c:pt>
                <c:pt idx="2">
                  <c:v>6.54</c:v>
                </c:pt>
                <c:pt idx="3">
                  <c:v>7.97</c:v>
                </c:pt>
                <c:pt idx="4">
                  <c:v>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1-4221-B8EA-1FB1473C2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44.24</c:v>
                </c:pt>
                <c:pt idx="2">
                  <c:v>44.35</c:v>
                </c:pt>
                <c:pt idx="3">
                  <c:v>41.51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1-4221-B8EA-1FB1473C2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2941.53</c:v>
                </c:pt>
                <c:pt idx="2">
                  <c:v>2747.95</c:v>
                </c:pt>
                <c:pt idx="3">
                  <c:v>2529.06</c:v>
                </c:pt>
                <c:pt idx="4">
                  <c:v>2439.81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1-40ED-9A08-0DB8D1ABA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1258.43</c:v>
                </c:pt>
                <c:pt idx="2">
                  <c:v>1283.69</c:v>
                </c:pt>
                <c:pt idx="3">
                  <c:v>1160.22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1-40ED-9A08-0DB8D1ABA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97.88</c:v>
                </c:pt>
                <c:pt idx="2">
                  <c:v>85.56</c:v>
                </c:pt>
                <c:pt idx="3">
                  <c:v>87.72</c:v>
                </c:pt>
                <c:pt idx="4">
                  <c:v>96.84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7-44D0-8118-0F934748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73.36</c:v>
                </c:pt>
                <c:pt idx="2">
                  <c:v>82.53</c:v>
                </c:pt>
                <c:pt idx="3">
                  <c:v>81.81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7-44D0-8118-0F934748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152.75</c:v>
                </c:pt>
                <c:pt idx="2">
                  <c:v>175.92</c:v>
                </c:pt>
                <c:pt idx="3">
                  <c:v>172.52</c:v>
                </c:pt>
                <c:pt idx="4">
                  <c:v>156.85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F-4BC6-A689-6C016440F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224.88</c:v>
                </c:pt>
                <c:pt idx="2">
                  <c:v>190.48</c:v>
                </c:pt>
                <c:pt idx="3">
                  <c:v>193.59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0F-4BC6-A689-6C016440F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4" zoomScaleNormal="84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15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15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3" t="str">
        <f>データ!H6</f>
        <v>兵庫県　宍粟市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4" t="s">
        <v>9</v>
      </c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6"/>
    </row>
    <row r="8" spans="1:78" ht="18.75" customHeight="1" x14ac:dyDescent="0.15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D1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45">
        <f>データ!S6</f>
        <v>34572</v>
      </c>
      <c r="AM8" s="45"/>
      <c r="AN8" s="45"/>
      <c r="AO8" s="45"/>
      <c r="AP8" s="45"/>
      <c r="AQ8" s="45"/>
      <c r="AR8" s="45"/>
      <c r="AS8" s="45"/>
      <c r="AT8" s="44">
        <f>データ!T6</f>
        <v>658.54</v>
      </c>
      <c r="AU8" s="44"/>
      <c r="AV8" s="44"/>
      <c r="AW8" s="44"/>
      <c r="AX8" s="44"/>
      <c r="AY8" s="44"/>
      <c r="AZ8" s="44"/>
      <c r="BA8" s="44"/>
      <c r="BB8" s="44">
        <f>データ!U6</f>
        <v>52.5</v>
      </c>
      <c r="BC8" s="44"/>
      <c r="BD8" s="44"/>
      <c r="BE8" s="44"/>
      <c r="BF8" s="44"/>
      <c r="BG8" s="44"/>
      <c r="BH8" s="44"/>
      <c r="BI8" s="44"/>
      <c r="BJ8" s="3"/>
      <c r="BK8" s="3"/>
      <c r="BL8" s="66" t="s">
        <v>10</v>
      </c>
      <c r="BM8" s="67"/>
      <c r="BN8" s="68" t="s">
        <v>11</v>
      </c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55.11</v>
      </c>
      <c r="J10" s="44"/>
      <c r="K10" s="44"/>
      <c r="L10" s="44"/>
      <c r="M10" s="44"/>
      <c r="N10" s="44"/>
      <c r="O10" s="44"/>
      <c r="P10" s="44">
        <f>データ!P6</f>
        <v>32.58</v>
      </c>
      <c r="Q10" s="44"/>
      <c r="R10" s="44"/>
      <c r="S10" s="44"/>
      <c r="T10" s="44"/>
      <c r="U10" s="44"/>
      <c r="V10" s="44"/>
      <c r="W10" s="44">
        <f>データ!Q6</f>
        <v>75.069999999999993</v>
      </c>
      <c r="X10" s="44"/>
      <c r="Y10" s="44"/>
      <c r="Z10" s="44"/>
      <c r="AA10" s="44"/>
      <c r="AB10" s="44"/>
      <c r="AC10" s="44"/>
      <c r="AD10" s="45">
        <f>データ!R6</f>
        <v>2750</v>
      </c>
      <c r="AE10" s="45"/>
      <c r="AF10" s="45"/>
      <c r="AG10" s="45"/>
      <c r="AH10" s="45"/>
      <c r="AI10" s="45"/>
      <c r="AJ10" s="45"/>
      <c r="AK10" s="2"/>
      <c r="AL10" s="45">
        <f>データ!V6</f>
        <v>11172</v>
      </c>
      <c r="AM10" s="45"/>
      <c r="AN10" s="45"/>
      <c r="AO10" s="45"/>
      <c r="AP10" s="45"/>
      <c r="AQ10" s="45"/>
      <c r="AR10" s="45"/>
      <c r="AS10" s="45"/>
      <c r="AT10" s="44">
        <f>データ!W6</f>
        <v>8.17</v>
      </c>
      <c r="AU10" s="44"/>
      <c r="AV10" s="44"/>
      <c r="AW10" s="44"/>
      <c r="AX10" s="44"/>
      <c r="AY10" s="44"/>
      <c r="AZ10" s="44"/>
      <c r="BA10" s="44"/>
      <c r="BB10" s="44">
        <f>データ!X6</f>
        <v>1367.44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112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0" t="s">
        <v>114</v>
      </c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0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0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0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0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0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0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0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0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0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0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0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0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0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0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0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3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5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8xUyxmboDxJ2NaZYWP1fQbZAt5xZiiVg2ds0spZMP8n4eVZRd4mT/8VJdQE5fbKxXK0kVNj/eQ7faBMiAEmdfw==" saltValue="1ulKnl8Ay076VvC0LCs9e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282278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兵庫県　宍粟市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55.11</v>
      </c>
      <c r="P6" s="20">
        <f t="shared" si="3"/>
        <v>32.58</v>
      </c>
      <c r="Q6" s="20">
        <f t="shared" si="3"/>
        <v>75.069999999999993</v>
      </c>
      <c r="R6" s="20">
        <f t="shared" si="3"/>
        <v>2750</v>
      </c>
      <c r="S6" s="20">
        <f t="shared" si="3"/>
        <v>34572</v>
      </c>
      <c r="T6" s="20">
        <f t="shared" si="3"/>
        <v>658.54</v>
      </c>
      <c r="U6" s="20">
        <f t="shared" si="3"/>
        <v>52.5</v>
      </c>
      <c r="V6" s="20">
        <f t="shared" si="3"/>
        <v>11172</v>
      </c>
      <c r="W6" s="20">
        <f t="shared" si="3"/>
        <v>8.17</v>
      </c>
      <c r="X6" s="20">
        <f t="shared" si="3"/>
        <v>1367.44</v>
      </c>
      <c r="Y6" s="21" t="str">
        <f>IF(Y7="",NA(),Y7)</f>
        <v>-</v>
      </c>
      <c r="Z6" s="21">
        <f t="shared" ref="Z6:AH6" si="4">IF(Z7="",NA(),Z7)</f>
        <v>100.18</v>
      </c>
      <c r="AA6" s="21">
        <f t="shared" si="4"/>
        <v>100</v>
      </c>
      <c r="AB6" s="21">
        <f t="shared" si="4"/>
        <v>100</v>
      </c>
      <c r="AC6" s="21">
        <f t="shared" si="4"/>
        <v>102.27</v>
      </c>
      <c r="AD6" s="21" t="str">
        <f t="shared" si="4"/>
        <v>-</v>
      </c>
      <c r="AE6" s="21">
        <f t="shared" si="4"/>
        <v>105.78</v>
      </c>
      <c r="AF6" s="21">
        <f t="shared" si="4"/>
        <v>104.11</v>
      </c>
      <c r="AG6" s="21">
        <f t="shared" si="4"/>
        <v>101.98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63.96</v>
      </c>
      <c r="AQ6" s="21">
        <f t="shared" si="5"/>
        <v>46.91</v>
      </c>
      <c r="AR6" s="21">
        <f t="shared" si="5"/>
        <v>52.27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>
        <f t="shared" ref="AV6:BD6" si="6">IF(AV7="",NA(),AV7)</f>
        <v>10.89</v>
      </c>
      <c r="AW6" s="21">
        <f t="shared" si="6"/>
        <v>6.54</v>
      </c>
      <c r="AX6" s="21">
        <f t="shared" si="6"/>
        <v>7.97</v>
      </c>
      <c r="AY6" s="21">
        <f t="shared" si="6"/>
        <v>5.75</v>
      </c>
      <c r="AZ6" s="21" t="str">
        <f t="shared" si="6"/>
        <v>-</v>
      </c>
      <c r="BA6" s="21">
        <f t="shared" si="6"/>
        <v>44.24</v>
      </c>
      <c r="BB6" s="21">
        <f t="shared" si="6"/>
        <v>44.35</v>
      </c>
      <c r="BC6" s="21">
        <f t="shared" si="6"/>
        <v>41.51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>
        <f t="shared" ref="BG6:BO6" si="7">IF(BG7="",NA(),BG7)</f>
        <v>2941.53</v>
      </c>
      <c r="BH6" s="21">
        <f t="shared" si="7"/>
        <v>2747.95</v>
      </c>
      <c r="BI6" s="21">
        <f t="shared" si="7"/>
        <v>2529.06</v>
      </c>
      <c r="BJ6" s="21">
        <f t="shared" si="7"/>
        <v>2439.81</v>
      </c>
      <c r="BK6" s="21" t="str">
        <f t="shared" si="7"/>
        <v>-</v>
      </c>
      <c r="BL6" s="21">
        <f t="shared" si="7"/>
        <v>1258.43</v>
      </c>
      <c r="BM6" s="21">
        <f t="shared" si="7"/>
        <v>1283.69</v>
      </c>
      <c r="BN6" s="21">
        <f t="shared" si="7"/>
        <v>1160.22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>
        <f t="shared" ref="BR6:BZ6" si="8">IF(BR7="",NA(),BR7)</f>
        <v>97.88</v>
      </c>
      <c r="BS6" s="21">
        <f t="shared" si="8"/>
        <v>85.56</v>
      </c>
      <c r="BT6" s="21">
        <f t="shared" si="8"/>
        <v>87.72</v>
      </c>
      <c r="BU6" s="21">
        <f t="shared" si="8"/>
        <v>96.84</v>
      </c>
      <c r="BV6" s="21" t="str">
        <f t="shared" si="8"/>
        <v>-</v>
      </c>
      <c r="BW6" s="21">
        <f t="shared" si="8"/>
        <v>73.36</v>
      </c>
      <c r="BX6" s="21">
        <f t="shared" si="8"/>
        <v>82.53</v>
      </c>
      <c r="BY6" s="21">
        <f t="shared" si="8"/>
        <v>81.81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>
        <f t="shared" ref="CC6:CK6" si="9">IF(CC7="",NA(),CC7)</f>
        <v>152.75</v>
      </c>
      <c r="CD6" s="21">
        <f t="shared" si="9"/>
        <v>175.92</v>
      </c>
      <c r="CE6" s="21">
        <f t="shared" si="9"/>
        <v>172.52</v>
      </c>
      <c r="CF6" s="21">
        <f t="shared" si="9"/>
        <v>156.85</v>
      </c>
      <c r="CG6" s="21" t="str">
        <f t="shared" si="9"/>
        <v>-</v>
      </c>
      <c r="CH6" s="21">
        <f t="shared" si="9"/>
        <v>224.88</v>
      </c>
      <c r="CI6" s="21">
        <f t="shared" si="9"/>
        <v>190.48</v>
      </c>
      <c r="CJ6" s="21">
        <f t="shared" si="9"/>
        <v>193.59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>
        <f t="shared" ref="CN6:CV6" si="10">IF(CN7="",NA(),CN7)</f>
        <v>59.84</v>
      </c>
      <c r="CO6" s="21">
        <f t="shared" si="10"/>
        <v>58.88</v>
      </c>
      <c r="CP6" s="21">
        <f t="shared" si="10"/>
        <v>55.41</v>
      </c>
      <c r="CQ6" s="21">
        <f t="shared" si="10"/>
        <v>59.41</v>
      </c>
      <c r="CR6" s="21" t="str">
        <f t="shared" si="10"/>
        <v>-</v>
      </c>
      <c r="CS6" s="21">
        <f t="shared" si="10"/>
        <v>42.4</v>
      </c>
      <c r="CT6" s="21">
        <f t="shared" si="10"/>
        <v>44.24</v>
      </c>
      <c r="CU6" s="21">
        <f t="shared" si="10"/>
        <v>45.3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>
        <f t="shared" ref="CY6:DG6" si="11">IF(CY7="",NA(),CY7)</f>
        <v>94.29</v>
      </c>
      <c r="CZ6" s="21">
        <f t="shared" si="11"/>
        <v>95.2</v>
      </c>
      <c r="DA6" s="21">
        <f t="shared" si="11"/>
        <v>94.89</v>
      </c>
      <c r="DB6" s="21">
        <f t="shared" si="11"/>
        <v>95.09</v>
      </c>
      <c r="DC6" s="21" t="str">
        <f t="shared" si="11"/>
        <v>-</v>
      </c>
      <c r="DD6" s="21">
        <f t="shared" si="11"/>
        <v>84.19</v>
      </c>
      <c r="DE6" s="21">
        <f t="shared" si="11"/>
        <v>88.15</v>
      </c>
      <c r="DF6" s="21">
        <f t="shared" si="11"/>
        <v>88.37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1">
        <f t="shared" ref="DJ6:DR6" si="12">IF(DJ7="",NA(),DJ7)</f>
        <v>52.7</v>
      </c>
      <c r="DK6" s="21">
        <f t="shared" si="12"/>
        <v>54.04</v>
      </c>
      <c r="DL6" s="21">
        <f t="shared" si="12"/>
        <v>55.53</v>
      </c>
      <c r="DM6" s="21">
        <f t="shared" si="12"/>
        <v>56.94</v>
      </c>
      <c r="DN6" s="21" t="str">
        <f t="shared" si="12"/>
        <v>-</v>
      </c>
      <c r="DO6" s="21">
        <f t="shared" si="12"/>
        <v>21.36</v>
      </c>
      <c r="DP6" s="21">
        <f t="shared" si="12"/>
        <v>31.73</v>
      </c>
      <c r="DQ6" s="21">
        <f t="shared" si="12"/>
        <v>32.57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0.01</v>
      </c>
      <c r="EA6" s="20">
        <f t="shared" si="13"/>
        <v>0</v>
      </c>
      <c r="EB6" s="21">
        <f t="shared" si="13"/>
        <v>0.04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0.39</v>
      </c>
      <c r="EL6" s="21">
        <f t="shared" si="14"/>
        <v>0.27</v>
      </c>
      <c r="EM6" s="21">
        <f t="shared" si="14"/>
        <v>0.22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282278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55.11</v>
      </c>
      <c r="P7" s="24">
        <v>32.58</v>
      </c>
      <c r="Q7" s="24">
        <v>75.069999999999993</v>
      </c>
      <c r="R7" s="24">
        <v>2750</v>
      </c>
      <c r="S7" s="24">
        <v>34572</v>
      </c>
      <c r="T7" s="24">
        <v>658.54</v>
      </c>
      <c r="U7" s="24">
        <v>52.5</v>
      </c>
      <c r="V7" s="24">
        <v>11172</v>
      </c>
      <c r="W7" s="24">
        <v>8.17</v>
      </c>
      <c r="X7" s="24">
        <v>1367.44</v>
      </c>
      <c r="Y7" s="24" t="s">
        <v>102</v>
      </c>
      <c r="Z7" s="24">
        <v>100.18</v>
      </c>
      <c r="AA7" s="24">
        <v>100</v>
      </c>
      <c r="AB7" s="24">
        <v>100</v>
      </c>
      <c r="AC7" s="24">
        <v>102.27</v>
      </c>
      <c r="AD7" s="24" t="s">
        <v>102</v>
      </c>
      <c r="AE7" s="24">
        <v>105.78</v>
      </c>
      <c r="AF7" s="24">
        <v>104.11</v>
      </c>
      <c r="AG7" s="24">
        <v>101.98</v>
      </c>
      <c r="AH7" s="24">
        <v>102.68</v>
      </c>
      <c r="AI7" s="24">
        <v>105.09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63.96</v>
      </c>
      <c r="AQ7" s="24">
        <v>46.91</v>
      </c>
      <c r="AR7" s="24">
        <v>52.27</v>
      </c>
      <c r="AS7" s="24">
        <v>58.68</v>
      </c>
      <c r="AT7" s="24">
        <v>65.73</v>
      </c>
      <c r="AU7" s="24" t="s">
        <v>102</v>
      </c>
      <c r="AV7" s="24">
        <v>10.89</v>
      </c>
      <c r="AW7" s="24">
        <v>6.54</v>
      </c>
      <c r="AX7" s="24">
        <v>7.97</v>
      </c>
      <c r="AY7" s="24">
        <v>5.75</v>
      </c>
      <c r="AZ7" s="24" t="s">
        <v>102</v>
      </c>
      <c r="BA7" s="24">
        <v>44.24</v>
      </c>
      <c r="BB7" s="24">
        <v>44.35</v>
      </c>
      <c r="BC7" s="24">
        <v>41.51</v>
      </c>
      <c r="BD7" s="24">
        <v>45.01</v>
      </c>
      <c r="BE7" s="24">
        <v>48.91</v>
      </c>
      <c r="BF7" s="24" t="s">
        <v>102</v>
      </c>
      <c r="BG7" s="24">
        <v>2941.53</v>
      </c>
      <c r="BH7" s="24">
        <v>2747.95</v>
      </c>
      <c r="BI7" s="24">
        <v>2529.06</v>
      </c>
      <c r="BJ7" s="24">
        <v>2439.81</v>
      </c>
      <c r="BK7" s="24" t="s">
        <v>102</v>
      </c>
      <c r="BL7" s="24">
        <v>1258.43</v>
      </c>
      <c r="BM7" s="24">
        <v>1283.69</v>
      </c>
      <c r="BN7" s="24">
        <v>1160.22</v>
      </c>
      <c r="BO7" s="24">
        <v>1141.98</v>
      </c>
      <c r="BP7" s="24">
        <v>1156.82</v>
      </c>
      <c r="BQ7" s="24" t="s">
        <v>102</v>
      </c>
      <c r="BR7" s="24">
        <v>97.88</v>
      </c>
      <c r="BS7" s="24">
        <v>85.56</v>
      </c>
      <c r="BT7" s="24">
        <v>87.72</v>
      </c>
      <c r="BU7" s="24">
        <v>96.84</v>
      </c>
      <c r="BV7" s="24" t="s">
        <v>102</v>
      </c>
      <c r="BW7" s="24">
        <v>73.36</v>
      </c>
      <c r="BX7" s="24">
        <v>82.53</v>
      </c>
      <c r="BY7" s="24">
        <v>81.81</v>
      </c>
      <c r="BZ7" s="24">
        <v>82.27</v>
      </c>
      <c r="CA7" s="24">
        <v>75.33</v>
      </c>
      <c r="CB7" s="24" t="s">
        <v>102</v>
      </c>
      <c r="CC7" s="24">
        <v>152.75</v>
      </c>
      <c r="CD7" s="24">
        <v>175.92</v>
      </c>
      <c r="CE7" s="24">
        <v>172.52</v>
      </c>
      <c r="CF7" s="24">
        <v>156.85</v>
      </c>
      <c r="CG7" s="24" t="s">
        <v>102</v>
      </c>
      <c r="CH7" s="24">
        <v>224.88</v>
      </c>
      <c r="CI7" s="24">
        <v>190.48</v>
      </c>
      <c r="CJ7" s="24">
        <v>193.59</v>
      </c>
      <c r="CK7" s="24">
        <v>194.42</v>
      </c>
      <c r="CL7" s="24">
        <v>215.73</v>
      </c>
      <c r="CM7" s="24" t="s">
        <v>102</v>
      </c>
      <c r="CN7" s="24">
        <v>59.84</v>
      </c>
      <c r="CO7" s="24">
        <v>58.88</v>
      </c>
      <c r="CP7" s="24">
        <v>55.41</v>
      </c>
      <c r="CQ7" s="24">
        <v>59.41</v>
      </c>
      <c r="CR7" s="24" t="s">
        <v>102</v>
      </c>
      <c r="CS7" s="24">
        <v>42.4</v>
      </c>
      <c r="CT7" s="24">
        <v>44.24</v>
      </c>
      <c r="CU7" s="24">
        <v>45.3</v>
      </c>
      <c r="CV7" s="24">
        <v>45.6</v>
      </c>
      <c r="CW7" s="24">
        <v>43.28</v>
      </c>
      <c r="CX7" s="24" t="s">
        <v>102</v>
      </c>
      <c r="CY7" s="24">
        <v>94.29</v>
      </c>
      <c r="CZ7" s="24">
        <v>95.2</v>
      </c>
      <c r="DA7" s="24">
        <v>94.89</v>
      </c>
      <c r="DB7" s="24">
        <v>95.09</v>
      </c>
      <c r="DC7" s="24" t="s">
        <v>102</v>
      </c>
      <c r="DD7" s="24">
        <v>84.19</v>
      </c>
      <c r="DE7" s="24">
        <v>88.15</v>
      </c>
      <c r="DF7" s="24">
        <v>88.37</v>
      </c>
      <c r="DG7" s="24">
        <v>88.66</v>
      </c>
      <c r="DH7" s="24">
        <v>86.21</v>
      </c>
      <c r="DI7" s="24" t="s">
        <v>102</v>
      </c>
      <c r="DJ7" s="24">
        <v>52.7</v>
      </c>
      <c r="DK7" s="24">
        <v>54.04</v>
      </c>
      <c r="DL7" s="24">
        <v>55.53</v>
      </c>
      <c r="DM7" s="24">
        <v>56.94</v>
      </c>
      <c r="DN7" s="24" t="s">
        <v>102</v>
      </c>
      <c r="DO7" s="24">
        <v>21.36</v>
      </c>
      <c r="DP7" s="24">
        <v>31.73</v>
      </c>
      <c r="DQ7" s="24">
        <v>32.57</v>
      </c>
      <c r="DR7" s="24">
        <v>33.159999999999997</v>
      </c>
      <c r="DS7" s="24">
        <v>29.62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0.01</v>
      </c>
      <c r="EA7" s="24">
        <v>0</v>
      </c>
      <c r="EB7" s="24">
        <v>0.04</v>
      </c>
      <c r="EC7" s="24">
        <v>0.12</v>
      </c>
      <c r="ED7" s="24">
        <v>0.09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0.39</v>
      </c>
      <c r="EL7" s="24">
        <v>0.27</v>
      </c>
      <c r="EM7" s="24">
        <v>0.22</v>
      </c>
      <c r="EN7" s="24">
        <v>0.17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2025-01-24T07:12:53Z</dcterms:created>
  <dcterms:modified xsi:type="dcterms:W3CDTF">2025-02-10T07:18:27Z</dcterms:modified>
  <cp:category/>
</cp:coreProperties>
</file>