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00970\Desktop\07 経営比較分析表（水道・下水道修正）\27 宍粟市\"/>
    </mc:Choice>
  </mc:AlternateContent>
  <workbookProtection workbookAlgorithmName="SHA-512" workbookHashValue="NqfqHQJ4rklGeRPuWDTIzy7U7yQhcRiRcIQZDb7ZLqAPzOPncGBzdQ+ccwPdF1M4SgadiyHEXg3o4JRnyVYIIQ==" workbookSaltValue="pCzePaceoEUvkgMb2aZBwg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<sst xmlns="http://schemas.openxmlformats.org/spreadsheetml/2006/main" count="253" uniqueCount="117">
  <si>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</si>
  <si>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</si>
  <si>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</si>
  <si>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</si>
  <si>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</si>
  <si>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</si>
  <si>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</si>
  <si>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</si>
  <si>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</si>
  <si>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</si>
  <si>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</si>
  <si>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</si>
  <si>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</si>
  <si>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</si>
  <si>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</si>
  <si>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</si>
  <si>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</si>
  <si>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</si>
  <si>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</si>
  <si>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</si>
  <si>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</si>
  <si>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</si>
  <si>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</si>
  <si>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</si>
  <si>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</si>
  <si>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</si>
  <si>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</si>
  <si>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</si>
  <si>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</si>
  <si>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</si>
  <si>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</si>
  <si>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</si>
  <si>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</si>
  <si>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</si>
  <si>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</si>
  <si>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</si>
  <si>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</si>
  <si>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</si>
  <si>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</si>
  <si>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</si>
  <si>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</si>
  <si>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</si>
  <si>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</si>
  <si>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</si>
  <si>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</si>
  <si>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</si>
  <si>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</si>
  <si>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</si>
  <si>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</si>
  <si>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</si>
  <si>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</si>
  <si>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</si>
  <si>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</si>
  <si>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</si>
  <si>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</si>
  <si>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</si>
  <si>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</si>
  <si>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</si>
  <si>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</si>
  <si>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</si>
  <si>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</si>
  <si>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</si>
  <si>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</si>
  <si>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</si>
  <si>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</si>
  <si>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</si>
  <si>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</si>
  <si>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</si>
  <si>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</si>
  <si>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</si>
  <si>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</si>
  <si>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</si>
  <si>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</si>
  <si>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</si>
  <si>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</si>
  <si>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</si>
  <si>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</si>
  <si>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</si>
  <si>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</si>
  <si>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</si>
  <si>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</si>
  <si>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</si>
  <si>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</si>
  <si>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</si>
  <si>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</si>
  <si>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</si>
  <si>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</si>
  <si>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</si>
  <si>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</si>
  <si>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</si>
  <si>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</si>
  <si>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</si>
  <si>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</si>
  <si>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</si>
  <si>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</si>
  <si>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</si>
  <si>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宍粟市</t>
  </si>
  <si>
    <t>法適用</t>
  </si>
  <si>
    <t>下水道事業</t>
  </si>
  <si>
    <t>農業集落排水</t>
  </si>
  <si>
    <t>F1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</si>
  <si>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</si>
  <si>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</si>
  <si>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</si>
  <si>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</si>
  <si>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</si>
  <si>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</si>
  <si>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</si>
  <si>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</si>
  <si>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</si>
  <si>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</si>
  <si>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</si>
  <si>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</si>
  <si>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</si>
  <si>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①経常収支比率については、100％となっているが、一般会計からの繰入を行ったことによるものである。
③④流動比率の値が類似団体と比較しても低く、また、企業債残高対事業規模比率が高くなっているのは、当初の下水道施設整備に多額な費用がかかり、その地方債借入額が高額であることが影響していると考えられる。
⑤経費回収率については、全国及び類似団よりも上回っており、良好と言える。
⑥汚水処理原価については、全国及び類似団体平均よりも低くなっており良好と言えるが、効率的な経営により原価を抑えるよう努めていく必要がある。
⑧水洗化率は全国及び類似団体平均と比較して良好と言える。
</t>
    <rPh sb="1" eb="3">
      <t>ケイジョウ</t>
    </rPh>
    <rPh sb="3" eb="5">
      <t>シュウシ</t>
    </rPh>
    <rPh sb="5" eb="7">
      <t>ヒリツ</t>
    </rPh>
    <rPh sb="25" eb="27">
      <t>イッパン</t>
    </rPh>
    <rPh sb="27" eb="29">
      <t>カイケイ</t>
    </rPh>
    <rPh sb="32" eb="34">
      <t>クリイレ</t>
    </rPh>
    <rPh sb="35" eb="36">
      <t>オコナ</t>
    </rPh>
    <rPh sb="52" eb="54">
      <t>リュウドウ</t>
    </rPh>
    <rPh sb="54" eb="56">
      <t>ヒリツ</t>
    </rPh>
    <rPh sb="57" eb="58">
      <t>アタイ</t>
    </rPh>
    <rPh sb="59" eb="61">
      <t>ルイジ</t>
    </rPh>
    <rPh sb="61" eb="63">
      <t>ダンタイ</t>
    </rPh>
    <rPh sb="64" eb="66">
      <t>ヒカク</t>
    </rPh>
    <rPh sb="69" eb="70">
      <t>ヒク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ジギョウ</t>
    </rPh>
    <rPh sb="83" eb="85">
      <t>キボ</t>
    </rPh>
    <rPh sb="85" eb="87">
      <t>ヒリツ</t>
    </rPh>
    <rPh sb="88" eb="89">
      <t>タカ</t>
    </rPh>
    <rPh sb="98" eb="100">
      <t>トウショ</t>
    </rPh>
    <rPh sb="101" eb="104">
      <t>ゲスイドウ</t>
    </rPh>
    <rPh sb="104" eb="106">
      <t>シセツ</t>
    </rPh>
    <rPh sb="106" eb="108">
      <t>セイビ</t>
    </rPh>
    <rPh sb="109" eb="111">
      <t>タガク</t>
    </rPh>
    <rPh sb="112" eb="114">
      <t>ヒヨウ</t>
    </rPh>
    <rPh sb="121" eb="123">
      <t>チホウ</t>
    </rPh>
    <rPh sb="123" eb="124">
      <t>サイ</t>
    </rPh>
    <rPh sb="124" eb="126">
      <t>カリイレ</t>
    </rPh>
    <rPh sb="126" eb="127">
      <t>ガク</t>
    </rPh>
    <rPh sb="128" eb="130">
      <t>コウガク</t>
    </rPh>
    <rPh sb="136" eb="138">
      <t>エイキョウ</t>
    </rPh>
    <rPh sb="143" eb="144">
      <t>カンガ</t>
    </rPh>
    <rPh sb="151" eb="153">
      <t>ケイヒ</t>
    </rPh>
    <rPh sb="153" eb="155">
      <t>カイシュウ</t>
    </rPh>
    <rPh sb="155" eb="156">
      <t>リツ</t>
    </rPh>
    <rPh sb="162" eb="164">
      <t>ゼンコク</t>
    </rPh>
    <rPh sb="164" eb="165">
      <t>オヨ</t>
    </rPh>
    <rPh sb="166" eb="168">
      <t>ルイジ</t>
    </rPh>
    <rPh sb="172" eb="174">
      <t>ウワマワ</t>
    </rPh>
    <rPh sb="179" eb="181">
      <t>リョウコウ</t>
    </rPh>
    <rPh sb="182" eb="183">
      <t>イ</t>
    </rPh>
    <rPh sb="188" eb="190">
      <t>オスイ</t>
    </rPh>
    <rPh sb="190" eb="192">
      <t>ショリ</t>
    </rPh>
    <rPh sb="192" eb="194">
      <t>ゲンカ</t>
    </rPh>
    <rPh sb="200" eb="202">
      <t>ゼンコク</t>
    </rPh>
    <rPh sb="202" eb="203">
      <t>オヨ</t>
    </rPh>
    <rPh sb="204" eb="206">
      <t>ルイジ</t>
    </rPh>
    <rPh sb="206" eb="208">
      <t>ダンタイ</t>
    </rPh>
    <rPh sb="208" eb="210">
      <t>ヘイキン</t>
    </rPh>
    <rPh sb="213" eb="214">
      <t>ヒク</t>
    </rPh>
    <rPh sb="220" eb="222">
      <t>リョウコウ</t>
    </rPh>
    <rPh sb="223" eb="224">
      <t>イ</t>
    </rPh>
    <rPh sb="228" eb="230">
      <t>コウリツ</t>
    </rPh>
    <rPh sb="230" eb="231">
      <t>テキ</t>
    </rPh>
    <rPh sb="232" eb="234">
      <t>ケイエイ</t>
    </rPh>
    <rPh sb="237" eb="239">
      <t>ゲンカ</t>
    </rPh>
    <rPh sb="240" eb="241">
      <t>オサ</t>
    </rPh>
    <rPh sb="245" eb="246">
      <t>ツト</t>
    </rPh>
    <rPh sb="250" eb="252">
      <t>ヒツヨウ</t>
    </rPh>
    <phoneticPr fontId="16"/>
  </si>
  <si>
    <t xml:space="preserve">令和2年より地方公営企業法の財務規程適用により、消費税等の節税効果による経費節減が見込める一方で、他会計からの補助金への依存を抑制するため、健全な経営化に向けて、経営体制のあり方や今後の投資のあり方、適切な使用料体系、汚水処理費の削減に向け、計画的で合理的な事業運営を図る必要がある。
</t>
    <rPh sb="0" eb="2">
      <t>レイワ</t>
    </rPh>
    <rPh sb="3" eb="4">
      <t>ネン</t>
    </rPh>
    <rPh sb="6" eb="8">
      <t>チホウ</t>
    </rPh>
    <rPh sb="8" eb="10">
      <t>コウエイ</t>
    </rPh>
    <rPh sb="10" eb="12">
      <t>キギョウ</t>
    </rPh>
    <rPh sb="12" eb="13">
      <t>ホウ</t>
    </rPh>
    <rPh sb="14" eb="16">
      <t>ザイム</t>
    </rPh>
    <rPh sb="16" eb="18">
      <t>キテイ</t>
    </rPh>
    <rPh sb="18" eb="20">
      <t>テキヨウ</t>
    </rPh>
    <rPh sb="24" eb="27">
      <t>ショウヒゼイ</t>
    </rPh>
    <rPh sb="27" eb="28">
      <t>トウ</t>
    </rPh>
    <rPh sb="29" eb="31">
      <t>セツゼイ</t>
    </rPh>
    <rPh sb="31" eb="33">
      <t>コウカ</t>
    </rPh>
    <rPh sb="36" eb="38">
      <t>ケイヒ</t>
    </rPh>
    <rPh sb="38" eb="40">
      <t>セツゲン</t>
    </rPh>
    <rPh sb="41" eb="43">
      <t>ミコ</t>
    </rPh>
    <rPh sb="45" eb="47">
      <t>イッポウ</t>
    </rPh>
    <rPh sb="55" eb="58">
      <t>ホジョキン</t>
    </rPh>
    <rPh sb="109" eb="111">
      <t>オスイ</t>
    </rPh>
    <rPh sb="111" eb="113">
      <t>ショリ</t>
    </rPh>
    <rPh sb="113" eb="114">
      <t>ヒ</t>
    </rPh>
    <rPh sb="115" eb="117">
      <t>サクゲン</t>
    </rPh>
    <rPh sb="118" eb="119">
      <t>ム</t>
    </rPh>
    <phoneticPr fontId="16"/>
  </si>
  <si>
    <t>管路老朽化率は低いが、マンホールポンプや計器などの機器類の償却が進んでおり、計画的な機器更新が必要となっている。今後は老朽化の進行とともに修繕料の増加が懸念される。</t>
    <rPh sb="0" eb="2">
      <t>カンロ</t>
    </rPh>
    <rPh sb="2" eb="5">
      <t>ロウキュウカ</t>
    </rPh>
    <rPh sb="5" eb="6">
      <t>リツ</t>
    </rPh>
    <rPh sb="7" eb="8">
      <t>ヒク</t>
    </rPh>
    <rPh sb="20" eb="22">
      <t>ケイキ</t>
    </rPh>
    <rPh sb="25" eb="28">
      <t>キキルイ</t>
    </rPh>
    <rPh sb="29" eb="31">
      <t>ショウキャク</t>
    </rPh>
    <rPh sb="32" eb="33">
      <t>スス</t>
    </rPh>
    <rPh sb="38" eb="41">
      <t>ケイカクテキ</t>
    </rPh>
    <rPh sb="42" eb="46">
      <t>キキコウシン</t>
    </rPh>
    <rPh sb="47" eb="49">
      <t>ヒツヨウ</t>
    </rPh>
    <rPh sb="56" eb="58">
      <t>コンゴ</t>
    </rPh>
    <rPh sb="59" eb="62">
      <t>ロウキュウカ</t>
    </rPh>
    <rPh sb="63" eb="65">
      <t>シンコウ</t>
    </rPh>
    <rPh sb="69" eb="72">
      <t>シュウゼンリョウ</t>
    </rPh>
    <rPh sb="73" eb="75">
      <t>ゾウカ</t>
    </rPh>
    <rPh sb="76" eb="78">
      <t>ケネン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</si>
</sst>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4-40F1-92BC-70F945B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0.25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4-40F1-92BC-70F945BA0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50.86</c:v>
                </c:pt>
                <c:pt idx="2">
                  <c:v>50.6</c:v>
                </c:pt>
                <c:pt idx="3">
                  <c:v>48.54</c:v>
                </c:pt>
                <c:pt idx="4">
                  <c:v>48.33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8C2-8F8D-A07ABAC5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54.83</c:v>
                </c:pt>
                <c:pt idx="2">
                  <c:v>54.54</c:v>
                </c:pt>
                <c:pt idx="3">
                  <c:v>52.9</c:v>
                </c:pt>
                <c:pt idx="4">
                  <c:v>52.63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4D-48C2-8F8D-A07ABAC5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97.46</c:v>
                </c:pt>
                <c:pt idx="2">
                  <c:v>97.56</c:v>
                </c:pt>
                <c:pt idx="3">
                  <c:v>97.24</c:v>
                </c:pt>
                <c:pt idx="4">
                  <c:v>97.3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F-4A37-935C-BE63D4D48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84.7</c:v>
                </c:pt>
                <c:pt idx="2">
                  <c:v>90.3</c:v>
                </c:pt>
                <c:pt idx="3">
                  <c:v>90.3</c:v>
                </c:pt>
                <c:pt idx="4">
                  <c:v>90.32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F-4A37-935C-BE63D4D48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100.19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B-4776-A187-AD383F45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106.37</c:v>
                </c:pt>
                <c:pt idx="2">
                  <c:v>102.11</c:v>
                </c:pt>
                <c:pt idx="3">
                  <c:v>101.91</c:v>
                </c:pt>
                <c:pt idx="4">
                  <c:v>103.07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4B-4776-A187-AD383F45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52.21</c:v>
                </c:pt>
                <c:pt idx="2">
                  <c:v>53.65</c:v>
                </c:pt>
                <c:pt idx="3">
                  <c:v>55</c:v>
                </c:pt>
                <c:pt idx="4">
                  <c:v>56.42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E-4B10-A87A-D8482ED0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20.34</c:v>
                </c:pt>
                <c:pt idx="2">
                  <c:v>28.12</c:v>
                </c:pt>
                <c:pt idx="3">
                  <c:v>28.79</c:v>
                </c:pt>
                <c:pt idx="4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FE-4B10-A87A-D8482ED0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0-4145-B8D5-0019D093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0-4145-B8D5-0019D093E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8-43AF-AECC-9583D187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139.02000000000001</c:v>
                </c:pt>
                <c:pt idx="2">
                  <c:v>124.9</c:v>
                </c:pt>
                <c:pt idx="3">
                  <c:v>124.8</c:v>
                </c:pt>
                <c:pt idx="4">
                  <c:v>120.64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08-43AF-AECC-9583D1872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15.13</c:v>
                </c:pt>
                <c:pt idx="2">
                  <c:v>8.4</c:v>
                </c:pt>
                <c:pt idx="3">
                  <c:v>5.41</c:v>
                </c:pt>
                <c:pt idx="4">
                  <c:v>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E-4548-85BD-611CA7C4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29.13</c:v>
                </c:pt>
                <c:pt idx="2">
                  <c:v>33.58</c:v>
                </c:pt>
                <c:pt idx="3">
                  <c:v>35.42</c:v>
                </c:pt>
                <c:pt idx="4">
                  <c:v>39.82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E-4548-85BD-611CA7C42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3692.97</c:v>
                </c:pt>
                <c:pt idx="2">
                  <c:v>3645.77</c:v>
                </c:pt>
                <c:pt idx="3">
                  <c:v>3637.66</c:v>
                </c:pt>
                <c:pt idx="4">
                  <c:v>3541.53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9-4668-B6CA-C51272EB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867.83</c:v>
                </c:pt>
                <c:pt idx="2">
                  <c:v>778.81</c:v>
                </c:pt>
                <c:pt idx="3">
                  <c:v>718.49</c:v>
                </c:pt>
                <c:pt idx="4">
                  <c:v>743.31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9-4668-B6CA-C51272EB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71.209999999999994</c:v>
                </c:pt>
                <c:pt idx="2">
                  <c:v>69.41</c:v>
                </c:pt>
                <c:pt idx="3">
                  <c:v>64.790000000000006</c:v>
                </c:pt>
                <c:pt idx="4">
                  <c:v>65.34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4-4A0D-9D3D-EF3CB9436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57.08</c:v>
                </c:pt>
                <c:pt idx="2">
                  <c:v>67.23</c:v>
                </c:pt>
                <c:pt idx="3">
                  <c:v>61.82</c:v>
                </c:pt>
                <c:pt idx="4">
                  <c:v>61.15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4-4A0D-9D3D-EF3CB9436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201.75</c:v>
                </c:pt>
                <c:pt idx="2">
                  <c:v>207.28</c:v>
                </c:pt>
                <c:pt idx="3">
                  <c:v>221.3</c:v>
                </c:pt>
                <c:pt idx="4">
                  <c:v>219.11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F-4682-981B-C2D98E0F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274.99</c:v>
                </c:pt>
                <c:pt idx="2">
                  <c:v>228.21</c:v>
                </c:pt>
                <c:pt idx="3">
                  <c:v>246.9</c:v>
                </c:pt>
                <c:pt idx="4">
                  <c:v>250.43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3F-4682-981B-C2D98E0FB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4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兵庫県　宍粟市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農業集落排水</v>
      </c>
      <c r="Q8" s="34"/>
      <c r="R8" s="34"/>
      <c r="S8" s="34"/>
      <c r="T8" s="34"/>
      <c r="U8" s="34"/>
      <c r="V8" s="34"/>
      <c r="W8" s="34" t="str">
        <f>データ!L6</f>
        <v>F1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34572</v>
      </c>
      <c r="AM8" s="36"/>
      <c r="AN8" s="36"/>
      <c r="AO8" s="36"/>
      <c r="AP8" s="36"/>
      <c r="AQ8" s="36"/>
      <c r="AR8" s="36"/>
      <c r="AS8" s="36"/>
      <c r="AT8" s="37">
        <f>データ!T6</f>
        <v>658.54</v>
      </c>
      <c r="AU8" s="37"/>
      <c r="AV8" s="37"/>
      <c r="AW8" s="37"/>
      <c r="AX8" s="37"/>
      <c r="AY8" s="37"/>
      <c r="AZ8" s="37"/>
      <c r="BA8" s="37"/>
      <c r="BB8" s="37">
        <f>データ!U6</f>
        <v>52.5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48.35</v>
      </c>
      <c r="J10" s="37"/>
      <c r="K10" s="37"/>
      <c r="L10" s="37"/>
      <c r="M10" s="37"/>
      <c r="N10" s="37"/>
      <c r="O10" s="37"/>
      <c r="P10" s="37">
        <f>データ!P6</f>
        <v>18.579999999999998</v>
      </c>
      <c r="Q10" s="37"/>
      <c r="R10" s="37"/>
      <c r="S10" s="37"/>
      <c r="T10" s="37"/>
      <c r="U10" s="37"/>
      <c r="V10" s="37"/>
      <c r="W10" s="37">
        <f>データ!Q6</f>
        <v>77.400000000000006</v>
      </c>
      <c r="X10" s="37"/>
      <c r="Y10" s="37"/>
      <c r="Z10" s="37"/>
      <c r="AA10" s="37"/>
      <c r="AB10" s="37"/>
      <c r="AC10" s="37"/>
      <c r="AD10" s="36">
        <f>データ!R6</f>
        <v>2750</v>
      </c>
      <c r="AE10" s="36"/>
      <c r="AF10" s="36"/>
      <c r="AG10" s="36"/>
      <c r="AH10" s="36"/>
      <c r="AI10" s="36"/>
      <c r="AJ10" s="36"/>
      <c r="AK10" s="2"/>
      <c r="AL10" s="36">
        <f>データ!V6</f>
        <v>6371</v>
      </c>
      <c r="AM10" s="36"/>
      <c r="AN10" s="36"/>
      <c r="AO10" s="36"/>
      <c r="AP10" s="36"/>
      <c r="AQ10" s="36"/>
      <c r="AR10" s="36"/>
      <c r="AS10" s="36"/>
      <c r="AT10" s="37">
        <f>データ!W6</f>
        <v>2.5499999999999998</v>
      </c>
      <c r="AU10" s="37"/>
      <c r="AV10" s="37"/>
      <c r="AW10" s="37"/>
      <c r="AX10" s="37"/>
      <c r="AY10" s="37"/>
      <c r="AZ10" s="37"/>
      <c r="BA10" s="37"/>
      <c r="BB10" s="37">
        <f>データ!X6</f>
        <v>2498.4299999999998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0" t="s">
        <v>116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115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6" t="s">
        <v>30</v>
      </c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HzLb5BXwwlQJFeHT0CDe+ksEa/SW7tThhw0U3KmLwlBC7XN4GV9xPgOr4YCSFzhmsOr/SB5e5X5Y6KuDBfPkmw==" saltValue="bB/dsVzEwFQWL15L4YKgb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8" t="s">
        <v>52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53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54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56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57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58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59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60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61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62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63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64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65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66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282278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兵庫県　宍粟市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>
        <f t="shared" si="3"/>
        <v>48.35</v>
      </c>
      <c r="P6" s="20">
        <f t="shared" si="3"/>
        <v>18.579999999999998</v>
      </c>
      <c r="Q6" s="20">
        <f t="shared" si="3"/>
        <v>77.400000000000006</v>
      </c>
      <c r="R6" s="20">
        <f t="shared" si="3"/>
        <v>2750</v>
      </c>
      <c r="S6" s="20">
        <f t="shared" si="3"/>
        <v>34572</v>
      </c>
      <c r="T6" s="20">
        <f t="shared" si="3"/>
        <v>658.54</v>
      </c>
      <c r="U6" s="20">
        <f t="shared" si="3"/>
        <v>52.5</v>
      </c>
      <c r="V6" s="20">
        <f t="shared" si="3"/>
        <v>6371</v>
      </c>
      <c r="W6" s="20">
        <f t="shared" si="3"/>
        <v>2.5499999999999998</v>
      </c>
      <c r="X6" s="20">
        <f t="shared" si="3"/>
        <v>2498.4299999999998</v>
      </c>
      <c r="Y6" s="21" t="str">
        <f>IF(Y7="",NA(),Y7)</f>
        <v>-</v>
      </c>
      <c r="Z6" s="21">
        <f t="shared" ref="Z6:AH6" si="4">IF(Z7="",NA(),Z7)</f>
        <v>100.19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1" t="str">
        <f t="shared" si="4"/>
        <v>-</v>
      </c>
      <c r="AE6" s="21">
        <f t="shared" si="4"/>
        <v>106.37</v>
      </c>
      <c r="AF6" s="21">
        <f t="shared" si="4"/>
        <v>102.11</v>
      </c>
      <c r="AG6" s="21">
        <f t="shared" si="4"/>
        <v>101.91</v>
      </c>
      <c r="AH6" s="21">
        <f t="shared" si="4"/>
        <v>103.07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139.02000000000001</v>
      </c>
      <c r="AQ6" s="21">
        <f t="shared" si="5"/>
        <v>124.9</v>
      </c>
      <c r="AR6" s="21">
        <f t="shared" si="5"/>
        <v>124.8</v>
      </c>
      <c r="AS6" s="21">
        <f t="shared" si="5"/>
        <v>120.64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>
        <f t="shared" ref="AV6:BD6" si="6">IF(AV7="",NA(),AV7)</f>
        <v>15.13</v>
      </c>
      <c r="AW6" s="21">
        <f t="shared" si="6"/>
        <v>8.4</v>
      </c>
      <c r="AX6" s="21">
        <f t="shared" si="6"/>
        <v>5.41</v>
      </c>
      <c r="AY6" s="21">
        <f t="shared" si="6"/>
        <v>6.47</v>
      </c>
      <c r="AZ6" s="21" t="str">
        <f t="shared" si="6"/>
        <v>-</v>
      </c>
      <c r="BA6" s="21">
        <f t="shared" si="6"/>
        <v>29.13</v>
      </c>
      <c r="BB6" s="21">
        <f t="shared" si="6"/>
        <v>33.58</v>
      </c>
      <c r="BC6" s="21">
        <f t="shared" si="6"/>
        <v>35.42</v>
      </c>
      <c r="BD6" s="21">
        <f t="shared" si="6"/>
        <v>39.82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>
        <f t="shared" ref="BG6:BO6" si="7">IF(BG7="",NA(),BG7)</f>
        <v>3692.97</v>
      </c>
      <c r="BH6" s="21">
        <f t="shared" si="7"/>
        <v>3645.77</v>
      </c>
      <c r="BI6" s="21">
        <f t="shared" si="7"/>
        <v>3637.66</v>
      </c>
      <c r="BJ6" s="21">
        <f t="shared" si="7"/>
        <v>3541.53</v>
      </c>
      <c r="BK6" s="21" t="str">
        <f t="shared" si="7"/>
        <v>-</v>
      </c>
      <c r="BL6" s="21">
        <f t="shared" si="7"/>
        <v>867.83</v>
      </c>
      <c r="BM6" s="21">
        <f t="shared" si="7"/>
        <v>778.81</v>
      </c>
      <c r="BN6" s="21">
        <f t="shared" si="7"/>
        <v>718.49</v>
      </c>
      <c r="BO6" s="21">
        <f t="shared" si="7"/>
        <v>743.31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>
        <f t="shared" ref="BR6:BZ6" si="8">IF(BR7="",NA(),BR7)</f>
        <v>71.209999999999994</v>
      </c>
      <c r="BS6" s="21">
        <f t="shared" si="8"/>
        <v>69.41</v>
      </c>
      <c r="BT6" s="21">
        <f t="shared" si="8"/>
        <v>64.790000000000006</v>
      </c>
      <c r="BU6" s="21">
        <f t="shared" si="8"/>
        <v>65.34</v>
      </c>
      <c r="BV6" s="21" t="str">
        <f t="shared" si="8"/>
        <v>-</v>
      </c>
      <c r="BW6" s="21">
        <f t="shared" si="8"/>
        <v>57.08</v>
      </c>
      <c r="BX6" s="21">
        <f t="shared" si="8"/>
        <v>67.23</v>
      </c>
      <c r="BY6" s="21">
        <f t="shared" si="8"/>
        <v>61.82</v>
      </c>
      <c r="BZ6" s="21">
        <f t="shared" si="8"/>
        <v>61.15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>
        <f t="shared" ref="CC6:CK6" si="9">IF(CC7="",NA(),CC7)</f>
        <v>201.75</v>
      </c>
      <c r="CD6" s="21">
        <f t="shared" si="9"/>
        <v>207.28</v>
      </c>
      <c r="CE6" s="21">
        <f t="shared" si="9"/>
        <v>221.3</v>
      </c>
      <c r="CF6" s="21">
        <f t="shared" si="9"/>
        <v>219.11</v>
      </c>
      <c r="CG6" s="21" t="str">
        <f t="shared" si="9"/>
        <v>-</v>
      </c>
      <c r="CH6" s="21">
        <f t="shared" si="9"/>
        <v>274.99</v>
      </c>
      <c r="CI6" s="21">
        <f t="shared" si="9"/>
        <v>228.21</v>
      </c>
      <c r="CJ6" s="21">
        <f t="shared" si="9"/>
        <v>246.9</v>
      </c>
      <c r="CK6" s="21">
        <f t="shared" si="9"/>
        <v>250.43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>
        <f t="shared" ref="CN6:CV6" si="10">IF(CN7="",NA(),CN7)</f>
        <v>50.86</v>
      </c>
      <c r="CO6" s="21">
        <f t="shared" si="10"/>
        <v>50.6</v>
      </c>
      <c r="CP6" s="21">
        <f t="shared" si="10"/>
        <v>48.54</v>
      </c>
      <c r="CQ6" s="21">
        <f t="shared" si="10"/>
        <v>48.33</v>
      </c>
      <c r="CR6" s="21" t="str">
        <f t="shared" si="10"/>
        <v>-</v>
      </c>
      <c r="CS6" s="21">
        <f t="shared" si="10"/>
        <v>54.83</v>
      </c>
      <c r="CT6" s="21">
        <f t="shared" si="10"/>
        <v>54.54</v>
      </c>
      <c r="CU6" s="21">
        <f t="shared" si="10"/>
        <v>52.9</v>
      </c>
      <c r="CV6" s="21">
        <f t="shared" si="10"/>
        <v>52.63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>
        <f t="shared" ref="CY6:DG6" si="11">IF(CY7="",NA(),CY7)</f>
        <v>97.46</v>
      </c>
      <c r="CZ6" s="21">
        <f t="shared" si="11"/>
        <v>97.56</v>
      </c>
      <c r="DA6" s="21">
        <f t="shared" si="11"/>
        <v>97.24</v>
      </c>
      <c r="DB6" s="21">
        <f t="shared" si="11"/>
        <v>97.3</v>
      </c>
      <c r="DC6" s="21" t="str">
        <f t="shared" si="11"/>
        <v>-</v>
      </c>
      <c r="DD6" s="21">
        <f t="shared" si="11"/>
        <v>84.7</v>
      </c>
      <c r="DE6" s="21">
        <f t="shared" si="11"/>
        <v>90.3</v>
      </c>
      <c r="DF6" s="21">
        <f t="shared" si="11"/>
        <v>90.3</v>
      </c>
      <c r="DG6" s="21">
        <f t="shared" si="11"/>
        <v>90.32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>
        <f t="shared" ref="DJ6:DR6" si="12">IF(DJ7="",NA(),DJ7)</f>
        <v>52.21</v>
      </c>
      <c r="DK6" s="21">
        <f t="shared" si="12"/>
        <v>53.65</v>
      </c>
      <c r="DL6" s="21">
        <f t="shared" si="12"/>
        <v>55</v>
      </c>
      <c r="DM6" s="21">
        <f t="shared" si="12"/>
        <v>56.42</v>
      </c>
      <c r="DN6" s="21" t="str">
        <f t="shared" si="12"/>
        <v>-</v>
      </c>
      <c r="DO6" s="21">
        <f t="shared" si="12"/>
        <v>20.34</v>
      </c>
      <c r="DP6" s="21">
        <f t="shared" si="12"/>
        <v>28.12</v>
      </c>
      <c r="DQ6" s="21">
        <f t="shared" si="12"/>
        <v>28.79</v>
      </c>
      <c r="DR6" s="21">
        <f t="shared" si="12"/>
        <v>30.5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0.25</v>
      </c>
      <c r="EL6" s="21">
        <f t="shared" si="14"/>
        <v>0.01</v>
      </c>
      <c r="EM6" s="21">
        <f t="shared" si="14"/>
        <v>0.01</v>
      </c>
      <c r="EN6" s="21">
        <f t="shared" si="14"/>
        <v>0.02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282278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48.35</v>
      </c>
      <c r="P7" s="24">
        <v>18.579999999999998</v>
      </c>
      <c r="Q7" s="24">
        <v>77.400000000000006</v>
      </c>
      <c r="R7" s="24">
        <v>2750</v>
      </c>
      <c r="S7" s="24">
        <v>34572</v>
      </c>
      <c r="T7" s="24">
        <v>658.54</v>
      </c>
      <c r="U7" s="24">
        <v>52.5</v>
      </c>
      <c r="V7" s="24">
        <v>6371</v>
      </c>
      <c r="W7" s="24">
        <v>2.5499999999999998</v>
      </c>
      <c r="X7" s="24">
        <v>2498.4299999999998</v>
      </c>
      <c r="Y7" s="24" t="s">
        <v>102</v>
      </c>
      <c r="Z7" s="24">
        <v>100.19</v>
      </c>
      <c r="AA7" s="24">
        <v>100</v>
      </c>
      <c r="AB7" s="24">
        <v>100</v>
      </c>
      <c r="AC7" s="24">
        <v>100</v>
      </c>
      <c r="AD7" s="24" t="s">
        <v>102</v>
      </c>
      <c r="AE7" s="24">
        <v>106.37</v>
      </c>
      <c r="AF7" s="24">
        <v>102.11</v>
      </c>
      <c r="AG7" s="24">
        <v>101.91</v>
      </c>
      <c r="AH7" s="24">
        <v>103.07</v>
      </c>
      <c r="AI7" s="24">
        <v>104.44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139.02000000000001</v>
      </c>
      <c r="AQ7" s="24">
        <v>124.9</v>
      </c>
      <c r="AR7" s="24">
        <v>124.8</v>
      </c>
      <c r="AS7" s="24">
        <v>120.64</v>
      </c>
      <c r="AT7" s="24">
        <v>124.06</v>
      </c>
      <c r="AU7" s="24" t="s">
        <v>102</v>
      </c>
      <c r="AV7" s="24">
        <v>15.13</v>
      </c>
      <c r="AW7" s="24">
        <v>8.4</v>
      </c>
      <c r="AX7" s="24">
        <v>5.41</v>
      </c>
      <c r="AY7" s="24">
        <v>6.47</v>
      </c>
      <c r="AZ7" s="24" t="s">
        <v>102</v>
      </c>
      <c r="BA7" s="24">
        <v>29.13</v>
      </c>
      <c r="BB7" s="24">
        <v>33.58</v>
      </c>
      <c r="BC7" s="24">
        <v>35.42</v>
      </c>
      <c r="BD7" s="24">
        <v>39.82</v>
      </c>
      <c r="BE7" s="24">
        <v>42.02</v>
      </c>
      <c r="BF7" s="24" t="s">
        <v>102</v>
      </c>
      <c r="BG7" s="24">
        <v>3692.97</v>
      </c>
      <c r="BH7" s="24">
        <v>3645.77</v>
      </c>
      <c r="BI7" s="24">
        <v>3637.66</v>
      </c>
      <c r="BJ7" s="24">
        <v>3541.53</v>
      </c>
      <c r="BK7" s="24" t="s">
        <v>102</v>
      </c>
      <c r="BL7" s="24">
        <v>867.83</v>
      </c>
      <c r="BM7" s="24">
        <v>778.81</v>
      </c>
      <c r="BN7" s="24">
        <v>718.49</v>
      </c>
      <c r="BO7" s="24">
        <v>743.31</v>
      </c>
      <c r="BP7" s="24">
        <v>785.1</v>
      </c>
      <c r="BQ7" s="24" t="s">
        <v>102</v>
      </c>
      <c r="BR7" s="24">
        <v>71.209999999999994</v>
      </c>
      <c r="BS7" s="24">
        <v>69.41</v>
      </c>
      <c r="BT7" s="24">
        <v>64.790000000000006</v>
      </c>
      <c r="BU7" s="24">
        <v>65.34</v>
      </c>
      <c r="BV7" s="24" t="s">
        <v>102</v>
      </c>
      <c r="BW7" s="24">
        <v>57.08</v>
      </c>
      <c r="BX7" s="24">
        <v>67.23</v>
      </c>
      <c r="BY7" s="24">
        <v>61.82</v>
      </c>
      <c r="BZ7" s="24">
        <v>61.15</v>
      </c>
      <c r="CA7" s="24">
        <v>56.93</v>
      </c>
      <c r="CB7" s="24" t="s">
        <v>102</v>
      </c>
      <c r="CC7" s="24">
        <v>201.75</v>
      </c>
      <c r="CD7" s="24">
        <v>207.28</v>
      </c>
      <c r="CE7" s="24">
        <v>221.3</v>
      </c>
      <c r="CF7" s="24">
        <v>219.11</v>
      </c>
      <c r="CG7" s="24" t="s">
        <v>102</v>
      </c>
      <c r="CH7" s="24">
        <v>274.99</v>
      </c>
      <c r="CI7" s="24">
        <v>228.21</v>
      </c>
      <c r="CJ7" s="24">
        <v>246.9</v>
      </c>
      <c r="CK7" s="24">
        <v>250.43</v>
      </c>
      <c r="CL7" s="24">
        <v>271.14999999999998</v>
      </c>
      <c r="CM7" s="24" t="s">
        <v>102</v>
      </c>
      <c r="CN7" s="24">
        <v>50.86</v>
      </c>
      <c r="CO7" s="24">
        <v>50.6</v>
      </c>
      <c r="CP7" s="24">
        <v>48.54</v>
      </c>
      <c r="CQ7" s="24">
        <v>48.33</v>
      </c>
      <c r="CR7" s="24" t="s">
        <v>102</v>
      </c>
      <c r="CS7" s="24">
        <v>54.83</v>
      </c>
      <c r="CT7" s="24">
        <v>54.54</v>
      </c>
      <c r="CU7" s="24">
        <v>52.9</v>
      </c>
      <c r="CV7" s="24">
        <v>52.63</v>
      </c>
      <c r="CW7" s="24">
        <v>49.87</v>
      </c>
      <c r="CX7" s="24" t="s">
        <v>102</v>
      </c>
      <c r="CY7" s="24">
        <v>97.46</v>
      </c>
      <c r="CZ7" s="24">
        <v>97.56</v>
      </c>
      <c r="DA7" s="24">
        <v>97.24</v>
      </c>
      <c r="DB7" s="24">
        <v>97.3</v>
      </c>
      <c r="DC7" s="24" t="s">
        <v>102</v>
      </c>
      <c r="DD7" s="24">
        <v>84.7</v>
      </c>
      <c r="DE7" s="24">
        <v>90.3</v>
      </c>
      <c r="DF7" s="24">
        <v>90.3</v>
      </c>
      <c r="DG7" s="24">
        <v>90.32</v>
      </c>
      <c r="DH7" s="24">
        <v>87.54</v>
      </c>
      <c r="DI7" s="24" t="s">
        <v>102</v>
      </c>
      <c r="DJ7" s="24">
        <v>52.21</v>
      </c>
      <c r="DK7" s="24">
        <v>53.65</v>
      </c>
      <c r="DL7" s="24">
        <v>55</v>
      </c>
      <c r="DM7" s="24">
        <v>56.42</v>
      </c>
      <c r="DN7" s="24" t="s">
        <v>102</v>
      </c>
      <c r="DO7" s="24">
        <v>20.34</v>
      </c>
      <c r="DP7" s="24">
        <v>28.12</v>
      </c>
      <c r="DQ7" s="24">
        <v>28.79</v>
      </c>
      <c r="DR7" s="24">
        <v>30.5</v>
      </c>
      <c r="DS7" s="24">
        <v>28.42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0.08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0.25</v>
      </c>
      <c r="EL7" s="24">
        <v>0.01</v>
      </c>
      <c r="EM7" s="24">
        <v>0.01</v>
      </c>
      <c r="EN7" s="24">
        <v>0.02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2025-01-24T07:19:17Z</dcterms:created>
  <dcterms:modified xsi:type="dcterms:W3CDTF">2025-02-07T00:08:24Z</dcterms:modified>
  <cp:category/>
</cp:coreProperties>
</file>