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mc:Choice Requires="x15">
      <x15ac:absPath xmlns:x15ac="http://schemas.microsoft.com/office/spreadsheetml/2010/11/ac" url="C:\Users\20000029\Desktop\"/>
    </mc:Choice>
  </mc:AlternateContent>
  <xr:revisionPtr revIDLastSave="0" documentId="13_ncr:1_{9E7E1EEC-E8AD-4FD3-BCDA-170D8E981A60}" xr6:coauthVersionLast="47" xr6:coauthVersionMax="47" xr10:uidLastSave="{00000000-0000-0000-0000-000000000000}"/>
  <bookViews>
    <workbookView xWindow="-110" yWindow="-110" windowWidth="19420" windowHeight="11500" firstSheet="1" activeTab="1" xr2:uid="{D3830DF0-0964-467F-B00A-D9FB4468D291}"/>
  </bookViews>
  <sheets>
    <sheet name="ワタバ例" sheetId="2" state="hidden" r:id="rId1"/>
    <sheet name="求人票_TMP" sheetId="1" r:id="rId2"/>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A10" i="1" l="1"/>
  <c r="CE10" i="1"/>
  <c r="CA11" i="1"/>
  <c r="CE11" i="1"/>
  <c r="CA12" i="1"/>
  <c r="CE12" i="1"/>
  <c r="CA13" i="1"/>
  <c r="CE13" i="1"/>
  <c r="CA14" i="1"/>
  <c r="CE14" i="1"/>
  <c r="CA15" i="1"/>
  <c r="CE15" i="1"/>
  <c r="CA16" i="1"/>
  <c r="CE16" i="1"/>
  <c r="CA17" i="1"/>
  <c r="CE17" i="1"/>
  <c r="CA18" i="1"/>
  <c r="CE18" i="1"/>
  <c r="CA19" i="1"/>
  <c r="CE19" i="1"/>
  <c r="CA20" i="1"/>
  <c r="CE20" i="1"/>
  <c r="CA21" i="1"/>
  <c r="CE21" i="1"/>
  <c r="CA22" i="1"/>
  <c r="CE22" i="1"/>
  <c r="CA23" i="1"/>
  <c r="CE23" i="1"/>
  <c r="CA24" i="1"/>
  <c r="CE24" i="1"/>
  <c r="CA25" i="1"/>
  <c r="CE25" i="1"/>
  <c r="CA26" i="1"/>
  <c r="CE26" i="1"/>
  <c r="CA27" i="1"/>
  <c r="CE27" i="1"/>
  <c r="CA28" i="1"/>
  <c r="CE28" i="1"/>
  <c r="CA29" i="1"/>
  <c r="CE29" i="1"/>
  <c r="CA30" i="1"/>
  <c r="CE30" i="1"/>
  <c r="CA31" i="1"/>
  <c r="CE31" i="1"/>
  <c r="CA32" i="1"/>
  <c r="CE32" i="1"/>
  <c r="CA33" i="1"/>
  <c r="CE33" i="1"/>
  <c r="CA34" i="1"/>
  <c r="CE34" i="1"/>
  <c r="CA35" i="1"/>
  <c r="CE35" i="1"/>
  <c r="CA36" i="1"/>
  <c r="CE36" i="1"/>
  <c r="CA37" i="1"/>
  <c r="CE37" i="1"/>
  <c r="CA38" i="1"/>
  <c r="CE38" i="1"/>
  <c r="CA39" i="1"/>
  <c r="CE39" i="1"/>
  <c r="CA40" i="1"/>
  <c r="CE40" i="1"/>
  <c r="CA41" i="1"/>
  <c r="CE41" i="1"/>
  <c r="CA42" i="1"/>
  <c r="CE42" i="1"/>
  <c r="CA43" i="1"/>
  <c r="CE43" i="1"/>
  <c r="CA44" i="1"/>
  <c r="CE44" i="1"/>
  <c r="CA45" i="1"/>
  <c r="CE45" i="1"/>
  <c r="CA46" i="1"/>
  <c r="CE46" i="1"/>
  <c r="CA47" i="1"/>
  <c r="CE47" i="1"/>
  <c r="CA48" i="1"/>
  <c r="CE48" i="1"/>
  <c r="CA49" i="1"/>
  <c r="CE49" i="1"/>
  <c r="CA50" i="1"/>
  <c r="CE50" i="1"/>
  <c r="CA51" i="1"/>
  <c r="CE51" i="1"/>
  <c r="CA52" i="1"/>
  <c r="CE52" i="1"/>
  <c r="CA53" i="1"/>
  <c r="CE53" i="1"/>
  <c r="CA54" i="1"/>
  <c r="CE54" i="1"/>
  <c r="CA55" i="1"/>
  <c r="CE55" i="1"/>
  <c r="CA56" i="1"/>
  <c r="CE56" i="1"/>
  <c r="CA57" i="1"/>
  <c r="CE57" i="1"/>
  <c r="CA58" i="1"/>
  <c r="CE58" i="1"/>
  <c r="CA59" i="1"/>
  <c r="CE59" i="1"/>
  <c r="CA60" i="1"/>
  <c r="CE60" i="1"/>
  <c r="CA61" i="1"/>
  <c r="CE61" i="1"/>
  <c r="CA62" i="1"/>
  <c r="CE62" i="1"/>
  <c r="CA63" i="1"/>
  <c r="CE63" i="1"/>
  <c r="CA64" i="1"/>
  <c r="CE64" i="1"/>
  <c r="CA65" i="1"/>
  <c r="CE65" i="1"/>
  <c r="CA66" i="1"/>
  <c r="CE66" i="1"/>
  <c r="CA67" i="1"/>
  <c r="CE67" i="1"/>
  <c r="CA68" i="1"/>
  <c r="CE68" i="1"/>
  <c r="CA69" i="1"/>
  <c r="CE69" i="1"/>
  <c r="CA70" i="1"/>
  <c r="CE70" i="1"/>
  <c r="CA71" i="1"/>
  <c r="CE71" i="1"/>
  <c r="CA72" i="1"/>
  <c r="CE72" i="1"/>
  <c r="CA73" i="1"/>
  <c r="CE73" i="1"/>
  <c r="CA74" i="1"/>
  <c r="CE74" i="1"/>
  <c r="CA75" i="1"/>
  <c r="CE75" i="1"/>
  <c r="CA76" i="1"/>
  <c r="CE76" i="1"/>
  <c r="CA77" i="1"/>
  <c r="CE77" i="1"/>
  <c r="CA78" i="1"/>
  <c r="CE78" i="1"/>
  <c r="CA79" i="1"/>
  <c r="CE79" i="1"/>
  <c r="CA80" i="1"/>
  <c r="CE80" i="1"/>
  <c r="CA81" i="1"/>
  <c r="CE81" i="1"/>
  <c r="CA82" i="1"/>
  <c r="CE82" i="1"/>
  <c r="CA83" i="1"/>
  <c r="CE83" i="1"/>
  <c r="CA84" i="1"/>
  <c r="CE84" i="1"/>
  <c r="CA85" i="1"/>
  <c r="CE85" i="1"/>
  <c r="CA86" i="1"/>
  <c r="CE86" i="1"/>
  <c r="CA87" i="1"/>
  <c r="CE87" i="1"/>
  <c r="CA88" i="1"/>
  <c r="CE88" i="1"/>
  <c r="CA89" i="1"/>
  <c r="CE89" i="1"/>
  <c r="CA90" i="1"/>
  <c r="CE90" i="1"/>
  <c r="CA91" i="1"/>
  <c r="CE91" i="1"/>
  <c r="CA92" i="1"/>
  <c r="CE92" i="1"/>
  <c r="CA93" i="1"/>
  <c r="CE93" i="1"/>
  <c r="CA94" i="1"/>
  <c r="CE94" i="1"/>
  <c r="CA95" i="1"/>
  <c r="CE95" i="1"/>
  <c r="CA96" i="1"/>
  <c r="CE96" i="1"/>
  <c r="CA97" i="1"/>
  <c r="CE97" i="1"/>
  <c r="CA98" i="1"/>
  <c r="CE98" i="1"/>
  <c r="CA99" i="1"/>
  <c r="CE99" i="1"/>
  <c r="CA100" i="1"/>
  <c r="CE100" i="1"/>
  <c r="CA101" i="1"/>
  <c r="CE101" i="1"/>
  <c r="CA102" i="1"/>
  <c r="CE102" i="1"/>
  <c r="CA103" i="1"/>
  <c r="CE103" i="1"/>
  <c r="CA104" i="1"/>
  <c r="CE104" i="1"/>
  <c r="CA105" i="1"/>
  <c r="CE105" i="1"/>
  <c r="CA106" i="1"/>
  <c r="CE106" i="1"/>
  <c r="CA107" i="1"/>
  <c r="CE107" i="1"/>
  <c r="CA108" i="1"/>
  <c r="CE108" i="1"/>
  <c r="CA109" i="1"/>
  <c r="CE109" i="1"/>
  <c r="CA110" i="1"/>
  <c r="CE110" i="1"/>
  <c r="CA111" i="1"/>
  <c r="CE111" i="1"/>
  <c r="CA112" i="1"/>
  <c r="CE112" i="1"/>
  <c r="CA113" i="1"/>
  <c r="CE113" i="1"/>
  <c r="CA114" i="1"/>
  <c r="CE114" i="1"/>
  <c r="CA115" i="1"/>
  <c r="CE115" i="1"/>
  <c r="CA116" i="1"/>
  <c r="CE116" i="1"/>
  <c r="CA117" i="1"/>
  <c r="CE117" i="1"/>
  <c r="CA118" i="1"/>
  <c r="CE118" i="1"/>
  <c r="CA119" i="1"/>
  <c r="CE119" i="1"/>
  <c r="CA120" i="1"/>
  <c r="CE120" i="1"/>
  <c r="CA121" i="1"/>
  <c r="CE121" i="1"/>
  <c r="CA122" i="1"/>
  <c r="CE122" i="1"/>
  <c r="CA123" i="1"/>
  <c r="CE123" i="1"/>
  <c r="CA124" i="1"/>
  <c r="CE124" i="1"/>
  <c r="CA125" i="1"/>
  <c r="CE125" i="1"/>
  <c r="CA126" i="1"/>
  <c r="CE126" i="1"/>
  <c r="CA127" i="1"/>
  <c r="CE127" i="1"/>
  <c r="CA128" i="1"/>
  <c r="CE128" i="1"/>
  <c r="CA129" i="1"/>
  <c r="CE129" i="1"/>
  <c r="CA130" i="1"/>
  <c r="CE130" i="1"/>
  <c r="CA131" i="1"/>
  <c r="CE131" i="1"/>
  <c r="CA132" i="1"/>
  <c r="CE132" i="1"/>
  <c r="CA133" i="1"/>
  <c r="CE133" i="1"/>
  <c r="CA134" i="1"/>
  <c r="CE134" i="1"/>
  <c r="CA135" i="1"/>
  <c r="CE135" i="1"/>
  <c r="CA136" i="1"/>
  <c r="CE136" i="1"/>
  <c r="CA137" i="1"/>
  <c r="CE137" i="1"/>
  <c r="CA138" i="1"/>
  <c r="CE138" i="1"/>
  <c r="CA139" i="1"/>
  <c r="CE139" i="1"/>
  <c r="CA140" i="1"/>
  <c r="CE140" i="1"/>
  <c r="CA141" i="1"/>
  <c r="CE141" i="1"/>
  <c r="CA142" i="1"/>
  <c r="CE142" i="1"/>
  <c r="CA143" i="1"/>
  <c r="CE143" i="1"/>
  <c r="CA144" i="1"/>
  <c r="CE144" i="1"/>
  <c r="CA145" i="1"/>
  <c r="CE145" i="1"/>
  <c r="CA146" i="1"/>
  <c r="CE146" i="1"/>
  <c r="CA147" i="1"/>
  <c r="CE147" i="1"/>
  <c r="CA148" i="1"/>
  <c r="CE148" i="1"/>
  <c r="CA149" i="1"/>
  <c r="CE149" i="1"/>
  <c r="CA150" i="1"/>
  <c r="CE150" i="1"/>
  <c r="CA151" i="1"/>
  <c r="CE151" i="1"/>
  <c r="CA152" i="1"/>
  <c r="CE152" i="1"/>
  <c r="CA153" i="1"/>
  <c r="CE153" i="1"/>
  <c r="CA154" i="1"/>
  <c r="CE154" i="1"/>
  <c r="CA155" i="1"/>
  <c r="CE155" i="1"/>
  <c r="CA156" i="1"/>
  <c r="CE156" i="1"/>
  <c r="CA157" i="1"/>
  <c r="CE157" i="1"/>
  <c r="CA158" i="1"/>
  <c r="CE158" i="1"/>
  <c r="CA159" i="1"/>
  <c r="CE159" i="1"/>
  <c r="CA160" i="1"/>
  <c r="CE160" i="1"/>
  <c r="CA161" i="1"/>
  <c r="CE161" i="1"/>
  <c r="CA162" i="1"/>
  <c r="CE162" i="1"/>
  <c r="CA163" i="1"/>
  <c r="CE163" i="1"/>
  <c r="CA164" i="1"/>
  <c r="CE164" i="1"/>
  <c r="CA165" i="1"/>
  <c r="CE165" i="1"/>
  <c r="CA166" i="1"/>
  <c r="CE166" i="1"/>
  <c r="CA167" i="1"/>
  <c r="CE167" i="1"/>
  <c r="CA168" i="1"/>
  <c r="CE168" i="1"/>
  <c r="CA169" i="1"/>
  <c r="CE169" i="1"/>
  <c r="CA170" i="1"/>
  <c r="CE170" i="1"/>
  <c r="CA171" i="1"/>
  <c r="CE171" i="1"/>
  <c r="CA172" i="1"/>
  <c r="CE172" i="1"/>
  <c r="CA173" i="1"/>
  <c r="CE173" i="1"/>
  <c r="CA174" i="1"/>
  <c r="CE174" i="1"/>
  <c r="CA175" i="1"/>
  <c r="CE175" i="1"/>
  <c r="CA176" i="1"/>
  <c r="CE176" i="1"/>
  <c r="CA177" i="1"/>
  <c r="CE177" i="1"/>
  <c r="CA178" i="1"/>
  <c r="CE178" i="1"/>
  <c r="CA179" i="1"/>
  <c r="CE179" i="1"/>
  <c r="CA180" i="1"/>
  <c r="CE180" i="1"/>
  <c r="CA181" i="1"/>
  <c r="CE181" i="1"/>
  <c r="CA182" i="1"/>
  <c r="CE182" i="1"/>
  <c r="CA183" i="1"/>
  <c r="CE183" i="1"/>
  <c r="CA184" i="1"/>
  <c r="CE184" i="1"/>
  <c r="CA185" i="1"/>
  <c r="CE185" i="1"/>
  <c r="CA186" i="1"/>
  <c r="CE186" i="1"/>
  <c r="CA187" i="1"/>
  <c r="CE187" i="1"/>
  <c r="AB4" i="1"/>
  <c r="CE187" i="2"/>
  <c r="CA187" i="2"/>
  <c r="CE186" i="2"/>
  <c r="CA186" i="2"/>
  <c r="CE185" i="2"/>
  <c r="CA185" i="2"/>
  <c r="CE184" i="2"/>
  <c r="CA184" i="2"/>
  <c r="CE183" i="2"/>
  <c r="CA183" i="2"/>
  <c r="CE182" i="2"/>
  <c r="CA182" i="2"/>
  <c r="CE181" i="2"/>
  <c r="CA181" i="2"/>
  <c r="CE180" i="2"/>
  <c r="CA180" i="2"/>
  <c r="CE179" i="2"/>
  <c r="CA179" i="2"/>
  <c r="CE178" i="2"/>
  <c r="CA178" i="2"/>
  <c r="CE177" i="2"/>
  <c r="CA177" i="2"/>
  <c r="CE176" i="2"/>
  <c r="CA176" i="2"/>
  <c r="CE175" i="2"/>
  <c r="CA175" i="2"/>
  <c r="CE174" i="2"/>
  <c r="CA174" i="2"/>
  <c r="CE173" i="2"/>
  <c r="CA173" i="2"/>
  <c r="CE172" i="2"/>
  <c r="CA172" i="2"/>
  <c r="CE171" i="2"/>
  <c r="CA171" i="2"/>
  <c r="CE170" i="2"/>
  <c r="CA170" i="2"/>
  <c r="CE169" i="2"/>
  <c r="CA169" i="2"/>
  <c r="CE168" i="2"/>
  <c r="CA168" i="2"/>
  <c r="CE167" i="2"/>
  <c r="CA167" i="2"/>
  <c r="CE166" i="2"/>
  <c r="CA166" i="2"/>
  <c r="CE165" i="2"/>
  <c r="CA165" i="2"/>
  <c r="CE164" i="2"/>
  <c r="CA164" i="2"/>
  <c r="CE163" i="2"/>
  <c r="CA163" i="2"/>
  <c r="CE162" i="2"/>
  <c r="CA162" i="2"/>
  <c r="CE161" i="2"/>
  <c r="CA161" i="2"/>
  <c r="CE160" i="2"/>
  <c r="CA160" i="2"/>
  <c r="CE159" i="2"/>
  <c r="CA159" i="2"/>
  <c r="CE158" i="2"/>
  <c r="CA158" i="2"/>
  <c r="CE157" i="2"/>
  <c r="CA157" i="2"/>
  <c r="CE156" i="2"/>
  <c r="CA156" i="2"/>
  <c r="CE155" i="2"/>
  <c r="CA155" i="2"/>
  <c r="CE154" i="2"/>
  <c r="CA154" i="2"/>
  <c r="CE153" i="2"/>
  <c r="CA153" i="2"/>
  <c r="CE152" i="2"/>
  <c r="CA152" i="2"/>
  <c r="CE151" i="2"/>
  <c r="CA151" i="2"/>
  <c r="CE150" i="2"/>
  <c r="CA150" i="2"/>
  <c r="CE149" i="2"/>
  <c r="CA149" i="2"/>
  <c r="CE148" i="2"/>
  <c r="CA148" i="2"/>
  <c r="CE147" i="2"/>
  <c r="CA147" i="2"/>
  <c r="CE146" i="2"/>
  <c r="CA146" i="2"/>
  <c r="CE145" i="2"/>
  <c r="CA145" i="2"/>
  <c r="CE144" i="2"/>
  <c r="CA144" i="2"/>
  <c r="CE143" i="2"/>
  <c r="CA143" i="2"/>
  <c r="CE142" i="2"/>
  <c r="CA142" i="2"/>
  <c r="CE141" i="2"/>
  <c r="CA141" i="2"/>
  <c r="CE140" i="2"/>
  <c r="CA140" i="2"/>
  <c r="CE139" i="2"/>
  <c r="CA139" i="2"/>
  <c r="CE138" i="2"/>
  <c r="CA138" i="2"/>
  <c r="CE137" i="2"/>
  <c r="CA137" i="2"/>
  <c r="CE136" i="2"/>
  <c r="CA136" i="2"/>
  <c r="CE135" i="2"/>
  <c r="CA135" i="2"/>
  <c r="CE134" i="2"/>
  <c r="CA134" i="2"/>
  <c r="CE133" i="2"/>
  <c r="CA133" i="2"/>
  <c r="CE132" i="2"/>
  <c r="CA132" i="2"/>
  <c r="CE131" i="2"/>
  <c r="CA131" i="2"/>
  <c r="CE130" i="2"/>
  <c r="CA130" i="2"/>
  <c r="CE129" i="2"/>
  <c r="CA129" i="2"/>
  <c r="CE128" i="2"/>
  <c r="CA128" i="2"/>
  <c r="CE127" i="2"/>
  <c r="CA127" i="2"/>
  <c r="CE126" i="2"/>
  <c r="CA126" i="2"/>
  <c r="CE125" i="2"/>
  <c r="CA125" i="2"/>
  <c r="CE124" i="2"/>
  <c r="CA124" i="2"/>
  <c r="CE123" i="2"/>
  <c r="CA123" i="2"/>
  <c r="CE122" i="2"/>
  <c r="CA122" i="2"/>
  <c r="CE121" i="2"/>
  <c r="CA121" i="2"/>
  <c r="CE120" i="2"/>
  <c r="CA120" i="2"/>
  <c r="CE119" i="2"/>
  <c r="CA119" i="2"/>
  <c r="CE118" i="2"/>
  <c r="CA118" i="2"/>
  <c r="CE117" i="2"/>
  <c r="CA117" i="2"/>
  <c r="CE116" i="2"/>
  <c r="CA116" i="2"/>
  <c r="CE115" i="2"/>
  <c r="CA115" i="2"/>
  <c r="CE114" i="2"/>
  <c r="CA114" i="2"/>
  <c r="CE113" i="2"/>
  <c r="CA113" i="2"/>
  <c r="CE112" i="2"/>
  <c r="CA112" i="2"/>
  <c r="CE111" i="2"/>
  <c r="CA111" i="2"/>
  <c r="CE110" i="2"/>
  <c r="CA110" i="2"/>
  <c r="CE109" i="2"/>
  <c r="CA109" i="2"/>
  <c r="CE108" i="2"/>
  <c r="CA108" i="2"/>
  <c r="CE107" i="2"/>
  <c r="CA107" i="2"/>
  <c r="CE106" i="2"/>
  <c r="CA106" i="2"/>
  <c r="CE105" i="2"/>
  <c r="CA105" i="2"/>
  <c r="CE104" i="2"/>
  <c r="CA104" i="2"/>
  <c r="CE103" i="2"/>
  <c r="CA103" i="2"/>
  <c r="CE102" i="2"/>
  <c r="CA102" i="2"/>
  <c r="CE101" i="2"/>
  <c r="CA101" i="2"/>
  <c r="CE100" i="2"/>
  <c r="CA100" i="2"/>
  <c r="CE99" i="2"/>
  <c r="CA99" i="2"/>
  <c r="CE98" i="2"/>
  <c r="CA98" i="2"/>
  <c r="CE97" i="2"/>
  <c r="CA97" i="2"/>
  <c r="CE96" i="2"/>
  <c r="CA96" i="2"/>
  <c r="CE95" i="2"/>
  <c r="CA95" i="2"/>
  <c r="CE94" i="2"/>
  <c r="CA94" i="2"/>
  <c r="CE93" i="2"/>
  <c r="CA93" i="2"/>
  <c r="CE92" i="2"/>
  <c r="CA92" i="2"/>
  <c r="CE91" i="2"/>
  <c r="CA91" i="2"/>
  <c r="CE90" i="2"/>
  <c r="CA90" i="2"/>
  <c r="CE89" i="2"/>
  <c r="CA89" i="2"/>
  <c r="CE88" i="2"/>
  <c r="CA88" i="2"/>
  <c r="CE87" i="2"/>
  <c r="CA87" i="2"/>
  <c r="CE86" i="2"/>
  <c r="CA86" i="2"/>
  <c r="CE85" i="2"/>
  <c r="CA85" i="2"/>
  <c r="CE84" i="2"/>
  <c r="CA84" i="2"/>
  <c r="CE83" i="2"/>
  <c r="CA83" i="2"/>
  <c r="CE82" i="2"/>
  <c r="CA82" i="2"/>
  <c r="CE81" i="2"/>
  <c r="CA81" i="2"/>
  <c r="CE80" i="2"/>
  <c r="CA80" i="2"/>
  <c r="CE79" i="2"/>
  <c r="CA79" i="2"/>
  <c r="CE78" i="2"/>
  <c r="CA78" i="2"/>
  <c r="CE77" i="2"/>
  <c r="CA77" i="2"/>
  <c r="CE76" i="2"/>
  <c r="CA76" i="2"/>
  <c r="CE75" i="2"/>
  <c r="CA75" i="2"/>
  <c r="CE74" i="2"/>
  <c r="CA74" i="2"/>
  <c r="CE73" i="2"/>
  <c r="CA73" i="2"/>
  <c r="CE72" i="2"/>
  <c r="CA72" i="2"/>
  <c r="CE71" i="2"/>
  <c r="CA71" i="2"/>
  <c r="CE70" i="2"/>
  <c r="CA70" i="2"/>
  <c r="CE69" i="2"/>
  <c r="CA69" i="2"/>
  <c r="CE68" i="2"/>
  <c r="CA68" i="2"/>
  <c r="CE67" i="2"/>
  <c r="CA67" i="2"/>
  <c r="CE66" i="2"/>
  <c r="CA66" i="2"/>
  <c r="CE65" i="2"/>
  <c r="CA65" i="2"/>
  <c r="CE64" i="2"/>
  <c r="CA64" i="2"/>
  <c r="CE63" i="2"/>
  <c r="CA63" i="2"/>
  <c r="CE62" i="2"/>
  <c r="CA62" i="2"/>
  <c r="Y62" i="2"/>
  <c r="CE61" i="2"/>
  <c r="CA61" i="2"/>
  <c r="Y61" i="2"/>
  <c r="P61" i="2"/>
  <c r="CE60" i="2"/>
  <c r="CA60" i="2"/>
  <c r="CE59" i="2"/>
  <c r="CA59" i="2"/>
  <c r="AA59" i="2"/>
  <c r="V59" i="2"/>
  <c r="L59" i="2"/>
  <c r="CE58" i="2"/>
  <c r="CA58" i="2"/>
  <c r="CE57" i="2"/>
  <c r="CA57" i="2"/>
  <c r="K57" i="2"/>
  <c r="G57" i="2"/>
  <c r="CE56" i="2"/>
  <c r="CA56" i="2"/>
  <c r="S56" i="2"/>
  <c r="O56" i="2"/>
  <c r="CE55" i="2"/>
  <c r="CA55" i="2"/>
  <c r="S55" i="2"/>
  <c r="O55" i="2"/>
  <c r="CE54" i="2"/>
  <c r="CA54" i="2"/>
  <c r="S54" i="2"/>
  <c r="O54" i="2"/>
  <c r="CE53" i="2"/>
  <c r="CA53" i="2"/>
  <c r="X53" i="2"/>
  <c r="CE52" i="2"/>
  <c r="CA52" i="2"/>
  <c r="X52" i="2"/>
  <c r="N52" i="2"/>
  <c r="CE51" i="2"/>
  <c r="CA51" i="2"/>
  <c r="P51" i="2"/>
  <c r="J51" i="2"/>
  <c r="F51" i="2"/>
  <c r="CE50" i="2"/>
  <c r="CA50" i="2"/>
  <c r="CE49" i="2"/>
  <c r="CA49" i="2"/>
  <c r="CE48" i="2"/>
  <c r="CA48" i="2"/>
  <c r="J48" i="2"/>
  <c r="CE47" i="2"/>
  <c r="CA47" i="2"/>
  <c r="CE46" i="2"/>
  <c r="CA46" i="2"/>
  <c r="Y46" i="2"/>
  <c r="T46" i="2"/>
  <c r="P46" i="2"/>
  <c r="J46" i="2"/>
  <c r="F46" i="2"/>
  <c r="CE45" i="2"/>
  <c r="CA45" i="2"/>
  <c r="P45" i="2"/>
  <c r="J45" i="2"/>
  <c r="F45" i="2"/>
  <c r="CE44" i="2"/>
  <c r="CA44" i="2"/>
  <c r="P44" i="2"/>
  <c r="J44" i="2"/>
  <c r="F44" i="2"/>
  <c r="CE43" i="2"/>
  <c r="CA43" i="2"/>
  <c r="CE42" i="2"/>
  <c r="CA42" i="2"/>
  <c r="CE41" i="2"/>
  <c r="CA41" i="2"/>
  <c r="CE40" i="2"/>
  <c r="CA40" i="2"/>
  <c r="CE39" i="2"/>
  <c r="CA39" i="2"/>
  <c r="Y39" i="2"/>
  <c r="T39" i="2"/>
  <c r="CE38" i="2"/>
  <c r="CA38" i="2"/>
  <c r="CE37" i="2"/>
  <c r="CA37" i="2"/>
  <c r="CE36" i="2"/>
  <c r="CA36" i="2"/>
  <c r="CE35" i="2"/>
  <c r="CA35" i="2"/>
  <c r="CE34" i="2"/>
  <c r="CA34" i="2"/>
  <c r="V34" i="2"/>
  <c r="CE33" i="2"/>
  <c r="CA33" i="2"/>
  <c r="AB33" i="2"/>
  <c r="V33" i="2"/>
  <c r="CE32" i="2"/>
  <c r="CA32" i="2"/>
  <c r="V32" i="2"/>
  <c r="F32" i="2"/>
  <c r="CE31" i="2"/>
  <c r="CA31" i="2"/>
  <c r="AB31" i="2"/>
  <c r="AA31" i="2"/>
  <c r="V31" i="2"/>
  <c r="CE30" i="2"/>
  <c r="CA30" i="2"/>
  <c r="V30" i="2"/>
  <c r="F30" i="2"/>
  <c r="CE29" i="2"/>
  <c r="CA29" i="2"/>
  <c r="F29" i="2"/>
  <c r="CE28" i="2"/>
  <c r="CA28" i="2"/>
  <c r="X28" i="2"/>
  <c r="F28" i="2"/>
  <c r="CE27" i="2"/>
  <c r="CA27" i="2"/>
  <c r="CE26" i="2"/>
  <c r="CA26" i="2"/>
  <c r="CE25" i="2"/>
  <c r="CA25" i="2"/>
  <c r="CE24" i="2"/>
  <c r="CA24" i="2"/>
  <c r="CE23" i="2"/>
  <c r="CA23" i="2"/>
  <c r="X23" i="2"/>
  <c r="CE22" i="2"/>
  <c r="CA22" i="2"/>
  <c r="X22" i="2"/>
  <c r="CE21" i="2"/>
  <c r="CA21" i="2"/>
  <c r="F21" i="2"/>
  <c r="CE20" i="2"/>
  <c r="CA20" i="2"/>
  <c r="P20" i="2"/>
  <c r="F20" i="2"/>
  <c r="CE19" i="2"/>
  <c r="CA19" i="2"/>
  <c r="CE18" i="2"/>
  <c r="CA18" i="2"/>
  <c r="N18" i="2"/>
  <c r="CE17" i="2"/>
  <c r="CA17" i="2"/>
  <c r="CE16" i="2"/>
  <c r="CA16" i="2"/>
  <c r="CE15" i="2"/>
  <c r="CA15" i="2"/>
  <c r="CE14" i="2"/>
  <c r="CA14" i="2"/>
  <c r="CE13" i="2"/>
  <c r="CA13" i="2"/>
  <c r="CE12" i="2"/>
  <c r="CA12" i="2"/>
  <c r="CE11" i="2"/>
  <c r="CA11" i="2"/>
  <c r="CE10" i="2"/>
  <c r="CA10" i="2"/>
  <c r="R8" i="2"/>
  <c r="R7" i="2"/>
  <c r="AB4" i="2"/>
  <c r="Y62" i="1"/>
  <c r="Y61" i="1"/>
  <c r="P61" i="1"/>
  <c r="AA59" i="1"/>
  <c r="V59" i="1"/>
  <c r="L59" i="1"/>
  <c r="K57" i="1"/>
  <c r="G57" i="1"/>
  <c r="S56" i="1"/>
  <c r="O56" i="1"/>
  <c r="S55" i="1"/>
  <c r="O55" i="1"/>
  <c r="S54" i="1"/>
  <c r="O54" i="1"/>
  <c r="X53" i="1"/>
  <c r="X52" i="1"/>
  <c r="N52" i="1"/>
  <c r="P51" i="1"/>
  <c r="J51" i="1"/>
  <c r="F51" i="1"/>
  <c r="J48" i="1"/>
  <c r="Y46" i="1"/>
  <c r="T46" i="1"/>
  <c r="P46" i="1"/>
  <c r="J46" i="1"/>
  <c r="F46" i="1"/>
  <c r="P45" i="1"/>
  <c r="J45" i="1"/>
  <c r="F45" i="1"/>
  <c r="P44" i="1"/>
  <c r="J44" i="1"/>
  <c r="F44" i="1"/>
  <c r="Y39" i="1"/>
  <c r="T39" i="1"/>
  <c r="V34" i="1"/>
  <c r="AB33" i="1"/>
  <c r="V33" i="1"/>
  <c r="V32" i="1"/>
  <c r="F32" i="1"/>
  <c r="AB31" i="1"/>
  <c r="AA31" i="1"/>
  <c r="V31" i="1"/>
  <c r="V30" i="1"/>
  <c r="F30" i="1"/>
  <c r="F29" i="1"/>
  <c r="X28" i="1"/>
  <c r="F28" i="1"/>
  <c r="X23" i="1"/>
  <c r="X22" i="1"/>
  <c r="F21" i="1"/>
  <c r="P20" i="1"/>
  <c r="L20" i="1"/>
  <c r="F20" i="1"/>
  <c r="N18" i="1"/>
  <c r="R8" i="1"/>
  <c r="R7" i="1"/>
</calcChain>
</file>

<file path=xl/sharedStrings.xml><?xml version="1.0" encoding="utf-8"?>
<sst xmlns="http://schemas.openxmlformats.org/spreadsheetml/2006/main" count="1542" uniqueCount="649">
  <si>
    <t>求　人　票</t>
    <phoneticPr fontId="3"/>
  </si>
  <si>
    <t>求人ID</t>
    <rPh sb="0" eb="2">
      <t>キュウジン</t>
    </rPh>
    <phoneticPr fontId="3"/>
  </si>
  <si>
    <t>企業ID</t>
    <rPh sb="0" eb="2">
      <t>キギョウ</t>
    </rPh>
    <phoneticPr fontId="3"/>
  </si>
  <si>
    <t>　公  開  日　(西暦）</t>
    <rPh sb="1" eb="2">
      <t>コウ</t>
    </rPh>
    <rPh sb="4" eb="5">
      <t>カイ</t>
    </rPh>
    <rPh sb="7" eb="8">
      <t>ヒ</t>
    </rPh>
    <rPh sb="10" eb="12">
      <t>セイレキ</t>
    </rPh>
    <phoneticPr fontId="3"/>
  </si>
  <si>
    <t>001</t>
    <phoneticPr fontId="3"/>
  </si>
  <si>
    <t>井上　智恵</t>
    <rPh sb="0" eb="2">
      <t>イノウエ</t>
    </rPh>
    <rPh sb="3" eb="5">
      <t>チエ</t>
    </rPh>
    <phoneticPr fontId="3"/>
  </si>
  <si>
    <t>ひめじ仕事サポートセンター
無料職業紹介所</t>
    <phoneticPr fontId="3"/>
  </si>
  <si>
    <t>（姫路市委託事業）</t>
    <phoneticPr fontId="3"/>
  </si>
  <si>
    <t>079‐287‐9946</t>
  </si>
  <si>
    <t>079‐287‐9947</t>
  </si>
  <si>
    <t>登録番号</t>
    <rPh sb="0" eb="2">
      <t>トウロク</t>
    </rPh>
    <rPh sb="2" eb="4">
      <t>バンゴウ</t>
    </rPh>
    <phoneticPr fontId="3"/>
  </si>
  <si>
    <t>　有 効 期 限（西暦）</t>
    <rPh sb="1" eb="2">
      <t>ユウ</t>
    </rPh>
    <rPh sb="3" eb="4">
      <t>コウ</t>
    </rPh>
    <rPh sb="5" eb="6">
      <t>キ</t>
    </rPh>
    <rPh sb="7" eb="8">
      <t>キリ</t>
    </rPh>
    <rPh sb="9" eb="11">
      <t>セイレキ</t>
    </rPh>
    <phoneticPr fontId="3"/>
  </si>
  <si>
    <t>002</t>
  </si>
  <si>
    <t>増田　泰治</t>
  </si>
  <si>
    <t>総合的な仕事の相談窓口無料職業紹介所
（宍粟市委託事業）</t>
    <phoneticPr fontId="3"/>
  </si>
  <si>
    <t>宍粟わくわ～くステーション</t>
    <phoneticPr fontId="3"/>
  </si>
  <si>
    <t>0790-63-3011</t>
  </si>
  <si>
    <t>0790-63-3161</t>
  </si>
  <si>
    <t>空欄は全て埋めてください。←灰色文字はそれからの選択記載です。</t>
    <rPh sb="0" eb="2">
      <t>クウラン</t>
    </rPh>
    <rPh sb="3" eb="4">
      <t>スベ</t>
    </rPh>
    <rPh sb="5" eb="6">
      <t>ウ</t>
    </rPh>
    <rPh sb="14" eb="16">
      <t>ハイイロ</t>
    </rPh>
    <rPh sb="16" eb="18">
      <t>モジ</t>
    </rPh>
    <rPh sb="24" eb="26">
      <t>センタク</t>
    </rPh>
    <rPh sb="26" eb="28">
      <t>キサイ</t>
    </rPh>
    <phoneticPr fontId="3"/>
  </si>
  <si>
    <t>担  当  者</t>
    <rPh sb="0" eb="1">
      <t>タン</t>
    </rPh>
    <rPh sb="3" eb="4">
      <t>トウ</t>
    </rPh>
    <rPh sb="6" eb="7">
      <t>モノ</t>
    </rPh>
    <phoneticPr fontId="3"/>
  </si>
  <si>
    <t>003</t>
  </si>
  <si>
    <t>酒徳　由紀子</t>
    <phoneticPr fontId="3"/>
  </si>
  <si>
    <t>あかし・ツナガル・はたらくステーション
無料職業紹介所</t>
    <phoneticPr fontId="3"/>
  </si>
  <si>
    <t>（明石市委託事業）</t>
    <phoneticPr fontId="3"/>
  </si>
  <si>
    <t>078-964-5340</t>
  </si>
  <si>
    <t>078-964-5341</t>
  </si>
  <si>
    <t>受託：㈱マインズ</t>
    <rPh sb="0" eb="2">
      <t>ジュタク</t>
    </rPh>
    <phoneticPr fontId="3"/>
  </si>
  <si>
    <t>職　　種</t>
    <rPh sb="0" eb="1">
      <t>ショク</t>
    </rPh>
    <rPh sb="3" eb="4">
      <t>シュ</t>
    </rPh>
    <phoneticPr fontId="3"/>
  </si>
  <si>
    <t>変更の範囲</t>
  </si>
  <si>
    <t>職業分類</t>
    <phoneticPr fontId="3"/>
  </si>
  <si>
    <t>受入人数</t>
    <rPh sb="0" eb="2">
      <t>ウケイ</t>
    </rPh>
    <rPh sb="2" eb="4">
      <t>ニンズウ</t>
    </rPh>
    <phoneticPr fontId="3"/>
  </si>
  <si>
    <t>事業所名</t>
    <rPh sb="0" eb="3">
      <t>ジギョウショ</t>
    </rPh>
    <rPh sb="3" eb="4">
      <t>メイ</t>
    </rPh>
    <phoneticPr fontId="3"/>
  </si>
  <si>
    <t>ﾌﾘｶﾞﾅ</t>
    <phoneticPr fontId="3"/>
  </si>
  <si>
    <t>人</t>
    <rPh sb="0" eb="1">
      <t>ニン</t>
    </rPh>
    <phoneticPr fontId="3"/>
  </si>
  <si>
    <t>JOB_ID</t>
  </si>
  <si>
    <t>IF(CD10='',’’,CD10)</t>
  </si>
  <si>
    <t>組織ID</t>
    <rPh sb="0" eb="2">
      <t>ソシキ</t>
    </rPh>
    <phoneticPr fontId="3"/>
  </si>
  <si>
    <t>GROUP_ID</t>
  </si>
  <si>
    <t>IF(CD11='',’’,CD11)</t>
  </si>
  <si>
    <t>002</t>
    <phoneticPr fontId="3"/>
  </si>
  <si>
    <t>仕事内容≪及び変更の範囲がある場合の仕事内容≫</t>
  </si>
  <si>
    <t>所在地</t>
    <rPh sb="0" eb="3">
      <t>ショザイチ</t>
    </rPh>
    <phoneticPr fontId="3"/>
  </si>
  <si>
    <t>KIGYO_ID</t>
  </si>
  <si>
    <t>IF(CD12='',’’,CD12)</t>
  </si>
  <si>
    <t>〒　　</t>
    <phoneticPr fontId="3"/>
  </si>
  <si>
    <t>JOB_TOROKU_ID</t>
  </si>
  <si>
    <t>宍無-H29-6536</t>
  </si>
  <si>
    <t>IF(CD13='',’’,CD13)</t>
  </si>
  <si>
    <t>宍無-H29-2005</t>
    <phoneticPr fontId="3"/>
  </si>
  <si>
    <t>KIGYO_NAME</t>
  </si>
  <si>
    <t>株式会社　アクト</t>
  </si>
  <si>
    <t>IF(CD14='',’’,CD14)</t>
  </si>
  <si>
    <t>株式会社宍粟建築</t>
  </si>
  <si>
    <t>就業場所</t>
    <rPh sb="0" eb="2">
      <t>シュウギョウ</t>
    </rPh>
    <rPh sb="2" eb="4">
      <t>バショ</t>
    </rPh>
    <phoneticPr fontId="3"/>
  </si>
  <si>
    <t>KIGYO_NAME_KANA</t>
  </si>
  <si>
    <t>カブシキガイシャ　アクト</t>
  </si>
  <si>
    <t>IF(CD15='',’’,CD15)</t>
  </si>
  <si>
    <t>カブシキガイシャシソウケンチク</t>
  </si>
  <si>
    <t>KIGYO_ZIP</t>
  </si>
  <si>
    <t>671-2572</t>
  </si>
  <si>
    <t>IF(CD16='',’’,CD16)</t>
  </si>
  <si>
    <t>671-2508</t>
  </si>
  <si>
    <t>KIGYO_ADDRESS_KEN</t>
  </si>
  <si>
    <t>兵庫県</t>
  </si>
  <si>
    <t>IF(CD17='',’’,CD17)</t>
  </si>
  <si>
    <t>雇用形態</t>
    <rPh sb="0" eb="2">
      <t>コヨウ</t>
    </rPh>
    <rPh sb="2" eb="4">
      <t>ケイタイ</t>
    </rPh>
    <phoneticPr fontId="3"/>
  </si>
  <si>
    <t>←正社員・契約社員・パート・その他</t>
    <phoneticPr fontId="3"/>
  </si>
  <si>
    <t>介護職種</t>
    <rPh sb="0" eb="2">
      <t>カイゴ</t>
    </rPh>
    <rPh sb="2" eb="4">
      <t>ショクシュ</t>
    </rPh>
    <phoneticPr fontId="3"/>
  </si>
  <si>
    <t>従業員数</t>
    <phoneticPr fontId="3"/>
  </si>
  <si>
    <t>約</t>
    <rPh sb="0" eb="1">
      <t>ヤク</t>
    </rPh>
    <phoneticPr fontId="3"/>
  </si>
  <si>
    <t>人</t>
    <phoneticPr fontId="3"/>
  </si>
  <si>
    <t>事業内容区分</t>
    <rPh sb="0" eb="6">
      <t>ジギョウナイヨウクブン</t>
    </rPh>
    <phoneticPr fontId="3"/>
  </si>
  <si>
    <t>←介護・他</t>
    <rPh sb="1" eb="3">
      <t>カイゴ</t>
    </rPh>
    <rPh sb="4" eb="5">
      <t>ホカ</t>
    </rPh>
    <phoneticPr fontId="3"/>
  </si>
  <si>
    <t>KIGYO_ADDRESS_SHI</t>
  </si>
  <si>
    <t>宍粟市</t>
  </si>
  <si>
    <t>IF(CD18='',’’,CD18)</t>
  </si>
  <si>
    <t xml:space="preserve"> 雇用期間の定め</t>
    <rPh sb="1" eb="3">
      <t>コヨウ</t>
    </rPh>
    <rPh sb="3" eb="5">
      <t>キカン</t>
    </rPh>
    <rPh sb="6" eb="7">
      <t>サダ</t>
    </rPh>
    <phoneticPr fontId="3"/>
  </si>
  <si>
    <t>←有無</t>
    <phoneticPr fontId="3"/>
  </si>
  <si>
    <t>更新有無</t>
    <rPh sb="0" eb="2">
      <t>コウシン</t>
    </rPh>
    <rPh sb="2" eb="4">
      <t>ウム</t>
    </rPh>
    <phoneticPr fontId="3"/>
  </si>
  <si>
    <t>企業規模</t>
    <rPh sb="0" eb="2">
      <t>キギョウ</t>
    </rPh>
    <rPh sb="2" eb="4">
      <t>キボ</t>
    </rPh>
    <phoneticPr fontId="3"/>
  </si>
  <si>
    <t>←29人以下・30～49人・50～99人・
100～299人・300～499人・500～999人・
1,000～4,999人・5,000～9,999人・
10,000人以上</t>
    <phoneticPr fontId="3"/>
  </si>
  <si>
    <t>KIGYO_ADDRESS1</t>
  </si>
  <si>
    <t>山崎町庄能389-3</t>
  </si>
  <si>
    <t>IF(CD19='',’’,CD19)</t>
  </si>
  <si>
    <t>山崎町上牧谷3-44</t>
  </si>
  <si>
    <t>時期・期間</t>
    <rPh sb="0" eb="2">
      <t>ジキ</t>
    </rPh>
    <rPh sb="3" eb="5">
      <t>キカン</t>
    </rPh>
    <phoneticPr fontId="3"/>
  </si>
  <si>
    <t>～</t>
    <phoneticPr fontId="3"/>
  </si>
  <si>
    <t>か月</t>
    <phoneticPr fontId="3"/>
  </si>
  <si>
    <t>創業</t>
    <rPh sb="0" eb="2">
      <t>ソウギョウ</t>
    </rPh>
    <phoneticPr fontId="3"/>
  </si>
  <si>
    <t>年</t>
    <phoneticPr fontId="3"/>
  </si>
  <si>
    <t>KIGYO_ADDRESS2</t>
  </si>
  <si>
    <t/>
  </si>
  <si>
    <t>IF(CD20='',’’,CD20)</t>
  </si>
  <si>
    <t>宍粟高原</t>
  </si>
  <si>
    <t>付記事項</t>
    <rPh sb="0" eb="2">
      <t>フキ</t>
    </rPh>
    <rPh sb="2" eb="4">
      <t>ジコウ</t>
    </rPh>
    <phoneticPr fontId="3"/>
  </si>
  <si>
    <t>資本金</t>
    <rPh sb="0" eb="3">
      <t>シホンキン</t>
    </rPh>
    <phoneticPr fontId="3"/>
  </si>
  <si>
    <t>万円</t>
    <rPh sb="1" eb="2">
      <t>エン</t>
    </rPh>
    <phoneticPr fontId="3"/>
  </si>
  <si>
    <t>労働組合</t>
    <rPh sb="0" eb="4">
      <t>ロウドウクミアイ</t>
    </rPh>
    <phoneticPr fontId="3"/>
  </si>
  <si>
    <t>KIGYO_ADDRESS_KANA</t>
  </si>
  <si>
    <t>シソウシ ヤマサキチョウショウノウ３８９－３</t>
  </si>
  <si>
    <t>IF(CD21='',’’,CD21)</t>
  </si>
  <si>
    <t>シソウシ ヤマサキチョウカンマキタニ３－４４ シソウコウゲン</t>
  </si>
  <si>
    <t>担当者</t>
    <rPh sb="0" eb="3">
      <t>タントウシャ</t>
    </rPh>
    <phoneticPr fontId="3"/>
  </si>
  <si>
    <t>部署名</t>
    <rPh sb="0" eb="2">
      <t>ブショ</t>
    </rPh>
    <rPh sb="2" eb="3">
      <t>メイ</t>
    </rPh>
    <phoneticPr fontId="3"/>
  </si>
  <si>
    <t>KIGYO_EMP_NUM</t>
  </si>
  <si>
    <t>IF(CD22='',’’,CD22)</t>
  </si>
  <si>
    <t>学歴</t>
    <rPh sb="0" eb="1">
      <t>ガク</t>
    </rPh>
    <rPh sb="1" eb="2">
      <t>レキ</t>
    </rPh>
    <phoneticPr fontId="3"/>
  </si>
  <si>
    <t>←高卒以上、専門・短大卒以上、大卒以上、他、不問</t>
    <rPh sb="3" eb="5">
      <t>イジョウ</t>
    </rPh>
    <rPh sb="10" eb="12">
      <t>センモンホカ</t>
    </rPh>
    <phoneticPr fontId="3"/>
  </si>
  <si>
    <t>役職</t>
    <rPh sb="0" eb="2">
      <t>ヤクショク</t>
    </rPh>
    <phoneticPr fontId="3"/>
  </si>
  <si>
    <t>KIGYO_HP</t>
  </si>
  <si>
    <t>IF(CD23='',’’,CD23)</t>
  </si>
  <si>
    <t>http://sumple.xxxxxx</t>
  </si>
  <si>
    <t>氏名</t>
    <rPh sb="0" eb="2">
      <t>シメイ</t>
    </rPh>
    <phoneticPr fontId="3"/>
  </si>
  <si>
    <t>KIGYO_KIBO_NAME</t>
  </si>
  <si>
    <t>29人以下</t>
  </si>
  <si>
    <t>IF(CD24='',’’,CD24)</t>
  </si>
  <si>
    <t>50～99人</t>
  </si>
  <si>
    <t>必要な経験</t>
    <rPh sb="0" eb="2">
      <t>ヒツヨウ</t>
    </rPh>
    <rPh sb="3" eb="5">
      <t>ケイケン</t>
    </rPh>
    <phoneticPr fontId="3"/>
  </si>
  <si>
    <t>KIGYO_FOUNDING</t>
  </si>
  <si>
    <t>IF(CD25='',’’,CD25)</t>
  </si>
  <si>
    <t>TEL</t>
    <phoneticPr fontId="3"/>
  </si>
  <si>
    <t>KIGYO_CAPITAL</t>
  </si>
  <si>
    <t>IF(CD26='',’’,CD26)</t>
  </si>
  <si>
    <t>必要な
免許
・資格</t>
    <rPh sb="0" eb="2">
      <t>ヒツヨウ</t>
    </rPh>
    <rPh sb="4" eb="6">
      <t>メンキョ</t>
    </rPh>
    <rPh sb="8" eb="10">
      <t>シカク</t>
    </rPh>
    <phoneticPr fontId="3"/>
  </si>
  <si>
    <t>FAX</t>
    <phoneticPr fontId="3"/>
  </si>
  <si>
    <t>KIGYO_KUMIAI</t>
  </si>
  <si>
    <t>IF(CD27='',’’,CD27)</t>
  </si>
  <si>
    <t>メール</t>
    <phoneticPr fontId="3"/>
  </si>
  <si>
    <t>KIGYO_BUSYO</t>
  </si>
  <si>
    <t>IF(CD28='',’’,CD28)</t>
  </si>
  <si>
    <t>人事部</t>
  </si>
  <si>
    <t>就業場所アクセス</t>
  </si>
  <si>
    <t>マイカー通勤</t>
    <rPh sb="4" eb="6">
      <t>ツウキン</t>
    </rPh>
    <phoneticPr fontId="3"/>
  </si>
  <si>
    <t>←可否</t>
    <rPh sb="1" eb="2">
      <t>カ</t>
    </rPh>
    <rPh sb="2" eb="3">
      <t>イナ</t>
    </rPh>
    <phoneticPr fontId="3"/>
  </si>
  <si>
    <t>KIGYO_YAKUSYOKU</t>
  </si>
  <si>
    <t>IF(CD29='',’’,CD29)</t>
  </si>
  <si>
    <t>課長</t>
  </si>
  <si>
    <t>最寄り
駅等</t>
    <rPh sb="0" eb="2">
      <t>モヨ</t>
    </rPh>
    <rPh sb="4" eb="5">
      <t>エキ</t>
    </rPh>
    <rPh sb="5" eb="6">
      <t>トウ</t>
    </rPh>
    <phoneticPr fontId="3"/>
  </si>
  <si>
    <t>線</t>
    <rPh sb="0" eb="1">
      <t>セン</t>
    </rPh>
    <phoneticPr fontId="3"/>
  </si>
  <si>
    <t>KIGYO_TANTO_NAME</t>
  </si>
  <si>
    <t>衣笠</t>
  </si>
  <si>
    <t>IF(CD30='',’’,CD30)</t>
  </si>
  <si>
    <t>真田　春樹</t>
  </si>
  <si>
    <t>年　齢</t>
    <rPh sb="0" eb="1">
      <t>ネン</t>
    </rPh>
    <rPh sb="2" eb="3">
      <t>トシ</t>
    </rPh>
    <phoneticPr fontId="3"/>
  </si>
  <si>
    <t>←年齢制限有・不問</t>
    <rPh sb="1" eb="5">
      <t>ネンレイセイゲン</t>
    </rPh>
    <rPh sb="5" eb="6">
      <t>アリ</t>
    </rPh>
    <rPh sb="7" eb="9">
      <t>フモン</t>
    </rPh>
    <phoneticPr fontId="3"/>
  </si>
  <si>
    <t>駅下車</t>
    <rPh sb="0" eb="1">
      <t>エキ</t>
    </rPh>
    <rPh sb="1" eb="3">
      <t>ゲシャ</t>
    </rPh>
    <phoneticPr fontId="3"/>
  </si>
  <si>
    <t>分</t>
    <rPh sb="0" eb="1">
      <t>フン</t>
    </rPh>
    <phoneticPr fontId="3"/>
  </si>
  <si>
    <t>KIGYO_TANTO_NAME_KANA</t>
  </si>
  <si>
    <t>キヌガサ</t>
  </si>
  <si>
    <t>IF(CD31='',’’,CD31)</t>
  </si>
  <si>
    <t>サナダ　ハルキ</t>
  </si>
  <si>
    <t>歳迄</t>
    <rPh sb="0" eb="1">
      <t>サイ</t>
    </rPh>
    <rPh sb="1" eb="2">
      <t>マデ</t>
    </rPh>
    <phoneticPr fontId="3"/>
  </si>
  <si>
    <t>↓省令１２３</t>
  </si>
  <si>
    <t>バス</t>
    <phoneticPr fontId="3"/>
  </si>
  <si>
    <t>行き</t>
  </si>
  <si>
    <t>KIGYO_TEL</t>
  </si>
  <si>
    <t>0790-62-8661</t>
  </si>
  <si>
    <t>IF(CD32='',’’,CD32)</t>
  </si>
  <si>
    <t>079-678-0111</t>
    <phoneticPr fontId="3"/>
  </si>
  <si>
    <t>停留所下車</t>
    <rPh sb="0" eb="3">
      <t>テイリュウジョ</t>
    </rPh>
    <rPh sb="3" eb="5">
      <t>ゲシャ</t>
    </rPh>
    <phoneticPr fontId="3"/>
  </si>
  <si>
    <t>徒歩</t>
    <rPh sb="0" eb="2">
      <t>トホ</t>
    </rPh>
    <phoneticPr fontId="3"/>
  </si>
  <si>
    <t>KIGYO_FAX</t>
  </si>
  <si>
    <t>0790-62-6454</t>
  </si>
  <si>
    <t>IF(CD33='',’’,CD33)</t>
  </si>
  <si>
    <t>079-678-0113</t>
    <phoneticPr fontId="3"/>
  </si>
  <si>
    <t>その他</t>
    <rPh sb="2" eb="3">
      <t>タ</t>
    </rPh>
    <phoneticPr fontId="3"/>
  </si>
  <si>
    <t>KIGYO_TANTO_MAIL</t>
  </si>
  <si>
    <t>IF(CD34='',’’,CD34)</t>
  </si>
  <si>
    <t>jinji@xxxxxxxxxxxxx.xxxx</t>
  </si>
  <si>
    <t>SYOKUSYU</t>
  </si>
  <si>
    <t>再生バッテリー製造・出荷</t>
  </si>
  <si>
    <t>IF(CD35='',’’,CD35)</t>
  </si>
  <si>
    <t>知的財産管理（フル）</t>
  </si>
  <si>
    <t>SYOKUSYU_BUNRUI</t>
  </si>
  <si>
    <t>074</t>
  </si>
  <si>
    <t>IF(CD36='',’’,CD36)</t>
  </si>
  <si>
    <t>17</t>
  </si>
  <si>
    <t>KOYO_KEITAI</t>
    <phoneticPr fontId="3"/>
  </si>
  <si>
    <t>1</t>
  </si>
  <si>
    <t>IF(CD37='',’’,CD37)</t>
  </si>
  <si>
    <t>5</t>
  </si>
  <si>
    <t>労　働　条　件　等</t>
    <rPh sb="0" eb="1">
      <t>ロウ</t>
    </rPh>
    <rPh sb="2" eb="3">
      <t>ドウ</t>
    </rPh>
    <rPh sb="4" eb="5">
      <t>ジョウ</t>
    </rPh>
    <rPh sb="6" eb="7">
      <t>ケン</t>
    </rPh>
    <rPh sb="8" eb="9">
      <t>トウ</t>
    </rPh>
    <phoneticPr fontId="3"/>
  </si>
  <si>
    <t>KOYO_KEITAI_TEXT</t>
  </si>
  <si>
    <t>IF(CD38='',’’,CD38)</t>
  </si>
  <si>
    <t>業務委託</t>
  </si>
  <si>
    <t>給与形態</t>
    <rPh sb="0" eb="2">
      <t>キュウヨ</t>
    </rPh>
    <rPh sb="2" eb="4">
      <t>ケイタイ</t>
    </rPh>
    <phoneticPr fontId="3"/>
  </si>
  <si>
    <t>←月給制・日給制・時給制・年俸制・他</t>
    <phoneticPr fontId="3"/>
  </si>
  <si>
    <t>年俸年収</t>
    <phoneticPr fontId="3"/>
  </si>
  <si>
    <t>円～</t>
    <rPh sb="0" eb="1">
      <t>エン</t>
    </rPh>
    <phoneticPr fontId="3"/>
  </si>
  <si>
    <t>円</t>
    <rPh sb="0" eb="1">
      <t>エン</t>
    </rPh>
    <phoneticPr fontId="3"/>
  </si>
  <si>
    <t>UKEIRE_NINZU</t>
  </si>
  <si>
    <t>IF(CD39='',’’,CD39)</t>
  </si>
  <si>
    <t>給　与</t>
    <rPh sb="0" eb="1">
      <t>キュウ</t>
    </rPh>
    <rPh sb="2" eb="3">
      <t>ヨ</t>
    </rPh>
    <phoneticPr fontId="3"/>
  </si>
  <si>
    <t>a＋b</t>
    <phoneticPr fontId="3"/>
  </si>
  <si>
    <t>KOYO_KIKAN_SADAME</t>
  </si>
  <si>
    <t>IF(CD40='',’’,CD40)</t>
  </si>
  <si>
    <t>a 基本給</t>
    <rPh sb="2" eb="5">
      <t>キホンキュウ</t>
    </rPh>
    <phoneticPr fontId="3"/>
  </si>
  <si>
    <t>KOSHIN_UMU</t>
  </si>
  <si>
    <t>IF(CD41='',’’,CD41)</t>
  </si>
  <si>
    <t>ｂ 定期的に支払われる手当</t>
    <rPh sb="2" eb="5">
      <t>テイキテキ</t>
    </rPh>
    <rPh sb="6" eb="8">
      <t>シハラ</t>
    </rPh>
    <rPh sb="11" eb="13">
      <t>テアテ</t>
    </rPh>
    <phoneticPr fontId="3"/>
  </si>
  <si>
    <t>賞　与</t>
    <rPh sb="0" eb="1">
      <t>ショウ</t>
    </rPh>
    <rPh sb="2" eb="3">
      <t>ヨ</t>
    </rPh>
    <phoneticPr fontId="3"/>
  </si>
  <si>
    <t>JOB_START_DATE</t>
  </si>
  <si>
    <t>IF(CD42='',’’,CD42)</t>
  </si>
  <si>
    <t>2019年3月</t>
  </si>
  <si>
    <t>手当</t>
    <rPh sb="0" eb="2">
      <t>テアテ</t>
    </rPh>
    <phoneticPr fontId="3"/>
  </si>
  <si>
    <t>JOB_END_DATE</t>
  </si>
  <si>
    <t>IF(CD43='',’’,CD43)</t>
  </si>
  <si>
    <t>2019年12月</t>
  </si>
  <si>
    <t>前年
実績等</t>
    <phoneticPr fontId="3"/>
  </si>
  <si>
    <t>JOB_KIKAN_MONTH</t>
  </si>
  <si>
    <t>IF(CD44='',’’,CD44)</t>
  </si>
  <si>
    <t>JOB_KIKAN_TEXT</t>
  </si>
  <si>
    <t>IF(CD45='',’’,CD45)</t>
  </si>
  <si>
    <t>更新については、会社既定による</t>
  </si>
  <si>
    <t>学歴</t>
    <rPh sb="0" eb="2">
      <t>ガクレキ</t>
    </rPh>
    <phoneticPr fontId="3"/>
  </si>
  <si>
    <t>JOB_GAKUREKI</t>
  </si>
  <si>
    <t>IF(CD46='',’’,CD46)</t>
  </si>
  <si>
    <t>4</t>
  </si>
  <si>
    <t>C その他の手当てなど付記事項</t>
    <rPh sb="4" eb="5">
      <t>タ</t>
    </rPh>
    <rPh sb="6" eb="8">
      <t>テア</t>
    </rPh>
    <rPh sb="11" eb="13">
      <t>フキ</t>
    </rPh>
    <rPh sb="13" eb="15">
      <t>ジコウ</t>
    </rPh>
    <phoneticPr fontId="3"/>
  </si>
  <si>
    <t>退職金
制度</t>
    <rPh sb="0" eb="2">
      <t>タイショク</t>
    </rPh>
    <rPh sb="2" eb="3">
      <t>キン</t>
    </rPh>
    <rPh sb="4" eb="6">
      <t>セイド</t>
    </rPh>
    <phoneticPr fontId="3"/>
  </si>
  <si>
    <t>学歴 その他</t>
    <rPh sb="0" eb="2">
      <t>ガクレキ</t>
    </rPh>
    <rPh sb="5" eb="6">
      <t>タ</t>
    </rPh>
    <phoneticPr fontId="3"/>
  </si>
  <si>
    <t>JOB_GAKUREKI_TEXT</t>
  </si>
  <si>
    <t>各種免許支援制度あり</t>
  </si>
  <si>
    <t>IF(CD47='',’’,CD47)</t>
  </si>
  <si>
    <t>法律専門学校もしくは、大学法学部以上</t>
  </si>
  <si>
    <t>SYUGYO_ZIP</t>
  </si>
  <si>
    <t>IF(CD48='',’’,CD48)</t>
  </si>
  <si>
    <t>SYUGYO_KEN</t>
  </si>
  <si>
    <t>IF(CD49='',’’,CD49)</t>
  </si>
  <si>
    <t>社会保険等</t>
    <rPh sb="0" eb="2">
      <t>シャカイ</t>
    </rPh>
    <rPh sb="2" eb="4">
      <t>ホケン</t>
    </rPh>
    <rPh sb="4" eb="5">
      <t>トウ</t>
    </rPh>
    <phoneticPr fontId="3"/>
  </si>
  <si>
    <t>SYUGYO_SHI</t>
  </si>
  <si>
    <t>IF(CD50='',’’,CD50)</t>
  </si>
  <si>
    <t>SYUGYO_ADDRESS1</t>
  </si>
  <si>
    <t>（出荷）山崎町庄能389-3</t>
  </si>
  <si>
    <t>IF(CD51='',’’,CD51)</t>
  </si>
  <si>
    <t>通勤
手当</t>
    <rPh sb="0" eb="2">
      <t>ツウキン</t>
    </rPh>
    <rPh sb="3" eb="5">
      <t>テアテ</t>
    </rPh>
    <phoneticPr fontId="3"/>
  </si>
  <si>
    <t>付記
事項</t>
    <phoneticPr fontId="3"/>
  </si>
  <si>
    <t>→健保・厚生・雇用・労災・その他</t>
    <rPh sb="1" eb="3">
      <t>ケンポ</t>
    </rPh>
    <rPh sb="4" eb="6">
      <t>コウセイ</t>
    </rPh>
    <rPh sb="7" eb="9">
      <t>コヨウ</t>
    </rPh>
    <rPh sb="10" eb="12">
      <t>ロウサイ</t>
    </rPh>
    <rPh sb="15" eb="16">
      <t>タ</t>
    </rPh>
    <phoneticPr fontId="3"/>
  </si>
  <si>
    <t>SYUGYO_ADDRESS2</t>
  </si>
  <si>
    <t>（製造）山崎町三津438</t>
  </si>
  <si>
    <t>IF(CD52='',’’,CD52)</t>
  </si>
  <si>
    <t>↑有無</t>
    <rPh sb="1" eb="2">
      <t>タモツ</t>
    </rPh>
    <rPh sb="2" eb="3">
      <t>ム</t>
    </rPh>
    <phoneticPr fontId="3"/>
  </si>
  <si>
    <t>SYUGYO_BASYO_KANA</t>
  </si>
  <si>
    <t>シソウシ （シュッカ）ヤマサキチョウショウノウ３８９－３ （セイゾウ）ヤマサキチョウミツ４３８</t>
  </si>
  <si>
    <t>IF(CD53='',’’,CD53)</t>
  </si>
  <si>
    <t>就業
時間</t>
    <rPh sb="0" eb="2">
      <t>シュウギョウ</t>
    </rPh>
    <rPh sb="3" eb="5">
      <t>ジカン</t>
    </rPh>
    <phoneticPr fontId="3"/>
  </si>
  <si>
    <t>（1）</t>
    <phoneticPr fontId="3"/>
  </si>
  <si>
    <t>（4）</t>
    <phoneticPr fontId="3"/>
  </si>
  <si>
    <t>交替勤務</t>
    <rPh sb="0" eb="2">
      <t>コウタイ</t>
    </rPh>
    <phoneticPr fontId="3"/>
  </si>
  <si>
    <t>MOYORI_LINE</t>
  </si>
  <si>
    <t>IF(CD54='',’’,CD54)</t>
  </si>
  <si>
    <t>JR　姫新</t>
  </si>
  <si>
    <t>（2）</t>
    <phoneticPr fontId="3"/>
  </si>
  <si>
    <t>（5）</t>
    <phoneticPr fontId="3"/>
  </si>
  <si>
    <t>時間外</t>
    <phoneticPr fontId="3"/>
  </si>
  <si>
    <t>MOYORI_STATION</t>
  </si>
  <si>
    <t>IF(CD55='',’’,CD55)</t>
  </si>
  <si>
    <t>新宮</t>
  </si>
  <si>
    <t>（3）</t>
    <phoneticPr fontId="3"/>
  </si>
  <si>
    <t>（6）</t>
    <phoneticPr fontId="3"/>
  </si>
  <si>
    <t>月平均</t>
    <phoneticPr fontId="3"/>
  </si>
  <si>
    <t>時間</t>
  </si>
  <si>
    <t>MOYORI_SYUDAN</t>
  </si>
  <si>
    <t>IF(CD56='',’’,CD56)</t>
  </si>
  <si>
    <t>車</t>
  </si>
  <si>
    <t>休憩</t>
    <rPh sb="0" eb="1">
      <t>キュウ</t>
    </rPh>
    <rPh sb="1" eb="2">
      <t>イコイ</t>
    </rPh>
    <phoneticPr fontId="3"/>
  </si>
  <si>
    <t>または休憩計</t>
    <phoneticPr fontId="3"/>
  </si>
  <si>
    <t>MOYORI_TIME</t>
  </si>
  <si>
    <t>IF(CD57='',’’,CD57)</t>
  </si>
  <si>
    <t>BUS_TO</t>
  </si>
  <si>
    <t>IF(CD58='',’’,CD58)</t>
  </si>
  <si>
    <t>山崎</t>
  </si>
  <si>
    <t>休日</t>
    <rPh sb="0" eb="2">
      <t>キュウジツ</t>
    </rPh>
    <phoneticPr fontId="3"/>
  </si>
  <si>
    <t>← 土・日・祝日・週休二日・他</t>
    <rPh sb="2" eb="3">
      <t>ド</t>
    </rPh>
    <rPh sb="4" eb="5">
      <t>ニチ</t>
    </rPh>
    <rPh sb="6" eb="8">
      <t>シュクジツ</t>
    </rPh>
    <rPh sb="9" eb="13">
      <t>シュウキュウフツカ</t>
    </rPh>
    <rPh sb="14" eb="15">
      <t>ホカ</t>
    </rPh>
    <phoneticPr fontId="3"/>
  </si>
  <si>
    <t>年末年始</t>
    <rPh sb="0" eb="2">
      <t>ネンマツ</t>
    </rPh>
    <rPh sb="2" eb="4">
      <t>ネンシ</t>
    </rPh>
    <phoneticPr fontId="3"/>
  </si>
  <si>
    <t>夏季休暇</t>
    <rPh sb="0" eb="2">
      <t>カキ</t>
    </rPh>
    <rPh sb="2" eb="4">
      <t>キュウカ</t>
    </rPh>
    <phoneticPr fontId="3"/>
  </si>
  <si>
    <t>BUS_STATION</t>
  </si>
  <si>
    <t>IF(CD59='',’’,CD59)</t>
  </si>
  <si>
    <t>宍粟市役所</t>
  </si>
  <si>
    <t>年間休日</t>
    <rPh sb="0" eb="2">
      <t>ネンカン</t>
    </rPh>
    <rPh sb="2" eb="4">
      <t>キュウジツ</t>
    </rPh>
    <phoneticPr fontId="3"/>
  </si>
  <si>
    <t>日</t>
    <phoneticPr fontId="3"/>
  </si>
  <si>
    <t>週所定
労働日数</t>
    <phoneticPr fontId="3"/>
  </si>
  <si>
    <t>6か月経過後の
年次有給休暇日数</t>
    <phoneticPr fontId="3"/>
  </si>
  <si>
    <t>付記事項</t>
    <rPh sb="0" eb="4">
      <t>フキジコウ</t>
    </rPh>
    <phoneticPr fontId="3"/>
  </si>
  <si>
    <t>BUS_TOHO_TIME</t>
  </si>
  <si>
    <t>IF(CD60='',’’,CD60)</t>
  </si>
  <si>
    <t>定年
制度</t>
    <rPh sb="0" eb="2">
      <t>テイネン</t>
    </rPh>
    <rPh sb="3" eb="5">
      <t>セイド</t>
    </rPh>
    <phoneticPr fontId="3"/>
  </si>
  <si>
    <t>雇用延長</t>
    <rPh sb="0" eb="2">
      <t>コヨウ</t>
    </rPh>
    <rPh sb="2" eb="4">
      <t>エンチョウ</t>
    </rPh>
    <phoneticPr fontId="3"/>
  </si>
  <si>
    <t>歳</t>
  </si>
  <si>
    <t>住宅</t>
    <rPh sb="0" eb="2">
      <t>ジュウタク</t>
    </rPh>
    <phoneticPr fontId="3"/>
  </si>
  <si>
    <t>世帯用</t>
    <rPh sb="0" eb="3">
      <t>セタイヨウ</t>
    </rPh>
    <phoneticPr fontId="3"/>
  </si>
  <si>
    <t>←有無・入居可否</t>
    <rPh sb="4" eb="6">
      <t>ニュウキョ</t>
    </rPh>
    <rPh sb="6" eb="8">
      <t>カヒ</t>
    </rPh>
    <phoneticPr fontId="3"/>
  </si>
  <si>
    <t>その他アクセス</t>
    <rPh sb="2" eb="3">
      <t>タ</t>
    </rPh>
    <phoneticPr fontId="3"/>
  </si>
  <si>
    <t>ACCESS_TEXT</t>
  </si>
  <si>
    <t>IF(CD61='',’’,CD61)</t>
  </si>
  <si>
    <t>播但道　山崎インターチェンジより車で20分</t>
  </si>
  <si>
    <t>歳</t>
    <phoneticPr fontId="3"/>
  </si>
  <si>
    <t>再雇用</t>
    <rPh sb="0" eb="3">
      <t>サイコヨウ</t>
    </rPh>
    <phoneticPr fontId="3"/>
  </si>
  <si>
    <t>単身用</t>
    <rPh sb="0" eb="2">
      <t>タンシン</t>
    </rPh>
    <rPh sb="2" eb="3">
      <t>ヨウ</t>
    </rPh>
    <phoneticPr fontId="3"/>
  </si>
  <si>
    <t>JOB_NAIYO</t>
  </si>
  <si>
    <t>再生バッテリー製造・出荷に係る作業を行っていただきます。※主な作業・製造（機械の設定・テスターによる確認）・出荷（発注のあったものを梱包）</t>
  </si>
  <si>
    <t>IF(CD62='',’’,CD62)</t>
  </si>
  <si>
    <t>知的財産管理の仕事０ああああああああああいいいいいいいいいいううううううううううええええええええええおおおおおおおおおお知的財産管理の仕事０ああああああああああいいいいいいいいいいううううううううううええええええええええおおおおおおおおおお知的財産管理の仕事０ああああああああああいいいいいいいいいいううううううううううええええええええええおおおおおおおおおお知的財産管理の仕事０ああああああああああいいいいいいいいいいううううううううううええええええええええおおおおおおおおおお知的財産管理の仕事０ああああああああああいいいいいいいいいい</t>
  </si>
  <si>
    <t>試用
期間</t>
    <rPh sb="0" eb="2">
      <t>シヨウ</t>
    </rPh>
    <rPh sb="3" eb="5">
      <t>キカン</t>
    </rPh>
    <phoneticPr fontId="3"/>
  </si>
  <si>
    <t>期間</t>
    <rPh sb="0" eb="2">
      <t>キカン</t>
    </rPh>
    <phoneticPr fontId="3"/>
  </si>
  <si>
    <t>試用期間中の待遇・
労働条件の変更</t>
    <phoneticPr fontId="3"/>
  </si>
  <si>
    <t>変更
内容</t>
    <rPh sb="0" eb="2">
      <t>ヘンコウ</t>
    </rPh>
    <rPh sb="3" eb="5">
      <t>ナイヨウ</t>
    </rPh>
    <phoneticPr fontId="3"/>
  </si>
  <si>
    <t>NEED_KEIKEN</t>
  </si>
  <si>
    <t>不問</t>
  </si>
  <si>
    <t>IF(CD63='',’’,CD63)</t>
  </si>
  <si>
    <t>知的財産管理の仕事経験</t>
  </si>
  <si>
    <t>NEED_KEIKEN_TEXT</t>
  </si>
  <si>
    <t>IF(CD64='',’’,CD64)</t>
  </si>
  <si>
    <t>実務経験3年以上</t>
  </si>
  <si>
    <t>〇番号情報を当所が発行する『冊子及びホームページ等への求人情報掲載』についての可否</t>
    <rPh sb="1" eb="3">
      <t>バンゴウ</t>
    </rPh>
    <rPh sb="3" eb="5">
      <t>ジョウホウ</t>
    </rPh>
    <rPh sb="6" eb="8">
      <t>トウショ</t>
    </rPh>
    <rPh sb="9" eb="11">
      <t>ハッコウ</t>
    </rPh>
    <rPh sb="14" eb="16">
      <t>サッシ</t>
    </rPh>
    <rPh sb="16" eb="17">
      <t>オヨ</t>
    </rPh>
    <rPh sb="24" eb="25">
      <t>ナド</t>
    </rPh>
    <rPh sb="27" eb="29">
      <t>キュウジン</t>
    </rPh>
    <rPh sb="29" eb="31">
      <t>ジョウホウ</t>
    </rPh>
    <rPh sb="31" eb="33">
      <t>ケイサイ</t>
    </rPh>
    <rPh sb="39" eb="41">
      <t>カヒ</t>
    </rPh>
    <phoneticPr fontId="3"/>
  </si>
  <si>
    <t>免許・資格</t>
    <rPh sb="0" eb="2">
      <t>メンキョ</t>
    </rPh>
    <rPh sb="3" eb="5">
      <t>シカク</t>
    </rPh>
    <phoneticPr fontId="3"/>
  </si>
  <si>
    <t>NEED_LICENSE1</t>
  </si>
  <si>
    <t>普通自動車運転免許必須</t>
  </si>
  <si>
    <t>IF(CD65='',’’,CD65)</t>
  </si>
  <si>
    <t>弁理士資格</t>
  </si>
  <si>
    <t>備　考</t>
    <rPh sb="0" eb="1">
      <t>ビ</t>
    </rPh>
    <rPh sb="2" eb="3">
      <t>コウ</t>
    </rPh>
    <phoneticPr fontId="3"/>
  </si>
  <si>
    <t>喫煙
スペース</t>
    <rPh sb="0" eb="2">
      <t>キツエン</t>
    </rPh>
    <phoneticPr fontId="3"/>
  </si>
  <si>
    <t>←無／有（屋内）
　　　　 有（屋外）</t>
    <rPh sb="3" eb="4">
      <t>アリ</t>
    </rPh>
    <rPh sb="5" eb="7">
      <t>オクナイ</t>
    </rPh>
    <rPh sb="14" eb="15">
      <t>アリ</t>
    </rPh>
    <rPh sb="16" eb="18">
      <t>オクガイ</t>
    </rPh>
    <rPh sb="17" eb="18">
      <t>ガイ</t>
    </rPh>
    <phoneticPr fontId="3"/>
  </si>
  <si>
    <t>NEED_LICENSE2</t>
  </si>
  <si>
    <t>IF(CD66='',’’,CD66)</t>
  </si>
  <si>
    <t>普通自動車免許</t>
  </si>
  <si>
    <t>NEED_LICENSE3</t>
  </si>
  <si>
    <t>IF(CD67='',’’,CD67)</t>
  </si>
  <si>
    <t>簿記2級</t>
  </si>
  <si>
    <t>NEED_LICENSE4</t>
  </si>
  <si>
    <t>IF(CD68='',’’,CD68)</t>
  </si>
  <si>
    <t>行政書士資格</t>
  </si>
  <si>
    <t>AGE_FLG</t>
  </si>
  <si>
    <t>IF(CD69='',’’,CD69)</t>
  </si>
  <si>
    <t>AGE_LOWER</t>
  </si>
  <si>
    <t>IF(CD70='',’’,CD70)</t>
  </si>
  <si>
    <t>AGE_UPPER</t>
  </si>
  <si>
    <t>IF(CD71='',’’,CD71)</t>
  </si>
  <si>
    <t>AGE_REIGAI_RESON</t>
  </si>
  <si>
    <t>省令１号：定年年齢を上限として、当該年齢未満の労働者を対象として募集</t>
  </si>
  <si>
    <t>IF(CD72='',’’,CD72)</t>
  </si>
  <si>
    <t>省令３号のイ：長期勤続によるキャリア形成を図る観点から、若年者等を対象として募集</t>
  </si>
  <si>
    <t>KYUYO_TYPE</t>
  </si>
  <si>
    <t>IF(CD73='',’’,CD73)</t>
  </si>
  <si>
    <t>NENPO_LOWER</t>
  </si>
  <si>
    <t>IF(CD74='',’’,CD74)</t>
  </si>
  <si>
    <t>NENPO_UPPER</t>
  </si>
  <si>
    <t>IF(CD75='',’’,CD75)</t>
  </si>
  <si>
    <t>KIHONKYU_LOWER</t>
  </si>
  <si>
    <t>IF(CD76='',’’,CD76)</t>
  </si>
  <si>
    <t>KIHONKYU_UPPER</t>
  </si>
  <si>
    <t>IF(CD77='',’’,CD77)</t>
  </si>
  <si>
    <t>KIHON_TEATE_LOWER</t>
  </si>
  <si>
    <t>IF(CD78='',’’,CD78)</t>
  </si>
  <si>
    <t>KIHON_TEATE_UPPER</t>
  </si>
  <si>
    <t>IF(CD79='',’’,CD79)</t>
  </si>
  <si>
    <t>TEIKI_TEATE_NAME1</t>
  </si>
  <si>
    <t>安全業務</t>
  </si>
  <si>
    <t>IF(CD80='',’’,CD80)</t>
  </si>
  <si>
    <t>定期１</t>
  </si>
  <si>
    <t>TEIKI_TEATE_LOWER1</t>
  </si>
  <si>
    <t>IF(CD81='',’’,CD81)</t>
  </si>
  <si>
    <t>TEIKI_TEATE_UPPER1</t>
  </si>
  <si>
    <t>IF(CD82='',’’,CD82)</t>
  </si>
  <si>
    <t>TEIKI_TEATE_NAME2</t>
  </si>
  <si>
    <t>IF(CD83='',’’,CD83)</t>
  </si>
  <si>
    <t>定期２</t>
  </si>
  <si>
    <t>TEIKI_TEATE_LOWER2</t>
  </si>
  <si>
    <t>IF(CD84='',’’,CD84)</t>
  </si>
  <si>
    <t>TEIKI_TEATE_UPPER2</t>
  </si>
  <si>
    <t>IF(CD85='',’’,CD85)</t>
  </si>
  <si>
    <t>TEIKI_TEATE_NAME3</t>
  </si>
  <si>
    <t>IF(CD86='',’’,CD86)</t>
  </si>
  <si>
    <t>定期３</t>
  </si>
  <si>
    <t>TEIKI_TEATE_LOWER3</t>
  </si>
  <si>
    <t>IF(CD87='',’’,CD87)</t>
  </si>
  <si>
    <t>TEIKI_TEATE_UPPER3</t>
  </si>
  <si>
    <t>IF(CD88='',’’,CD88)</t>
  </si>
  <si>
    <t>TEIKI_TEATE_NAME4</t>
  </si>
  <si>
    <t>IF(CD89='',’’,CD89)</t>
  </si>
  <si>
    <t>定期４</t>
  </si>
  <si>
    <t>TEIKI_TEATE_LOWER4</t>
  </si>
  <si>
    <t>IF(CD90='',’’,CD90)</t>
  </si>
  <si>
    <t>TEIKI_TEATE_UPPER4</t>
  </si>
  <si>
    <t>IF(CD91='',’’,CD91)</t>
  </si>
  <si>
    <t>OTHER_TEATE_NAME1</t>
  </si>
  <si>
    <t>皆勤手当</t>
  </si>
  <si>
    <t>IF(CD92='',’’,CD92)</t>
  </si>
  <si>
    <t>そのた１手当</t>
  </si>
  <si>
    <t>OTHER_TEATE_LOWER1</t>
  </si>
  <si>
    <t>IF(CD93='',’’,CD93)</t>
  </si>
  <si>
    <t>3万円</t>
  </si>
  <si>
    <t>OTHER_TEATE_UPPER1</t>
  </si>
  <si>
    <t>10,000円</t>
  </si>
  <si>
    <t>IF(CD94='',’’,CD94)</t>
  </si>
  <si>
    <t>年に1回まで</t>
  </si>
  <si>
    <t>OTHER_TEATE_NAME2</t>
  </si>
  <si>
    <t>資格手当</t>
  </si>
  <si>
    <t>IF(CD95='',’’,CD95)</t>
  </si>
  <si>
    <t>そのた２手当</t>
  </si>
  <si>
    <t>OTHER_TEATE_LOWER2</t>
  </si>
  <si>
    <t>フォークリフト</t>
  </si>
  <si>
    <t>IF(CD96='',’’,CD96)</t>
  </si>
  <si>
    <t>4万円</t>
  </si>
  <si>
    <t>OTHER_TEATE_UPPER2</t>
  </si>
  <si>
    <t>3,000円</t>
  </si>
  <si>
    <t>IF(CD97='',’’,CD97)</t>
  </si>
  <si>
    <t>年に2回まで</t>
  </si>
  <si>
    <t>OTHER_TEATE_NAME3</t>
  </si>
  <si>
    <t>（その他複数あり）</t>
  </si>
  <si>
    <t>IF(CD98='',’’,CD98)</t>
  </si>
  <si>
    <t>そのた３手当</t>
  </si>
  <si>
    <t>OTHER_TEATE_LOWER3</t>
  </si>
  <si>
    <t>大型免許</t>
  </si>
  <si>
    <t>IF(CD99='',’’,CD99)</t>
  </si>
  <si>
    <t>6万円</t>
  </si>
  <si>
    <t>OTHER_TEATE_UPPER3</t>
  </si>
  <si>
    <t>IF(CD100='',’’,CD100)</t>
  </si>
  <si>
    <t>子供人数つき</t>
  </si>
  <si>
    <t>OTHER_TEATE_NAME4</t>
  </si>
  <si>
    <t>IF(CD101='',’’,CD101)</t>
  </si>
  <si>
    <t>そのた４手当</t>
  </si>
  <si>
    <t>OTHER_TEATE_LOWER4</t>
  </si>
  <si>
    <t>IF(CD102='',’’,CD102)</t>
  </si>
  <si>
    <t>8万円</t>
  </si>
  <si>
    <t>OTHER_TEATE_UPPER4</t>
  </si>
  <si>
    <t>IF(CD103='',’’,CD103)</t>
  </si>
  <si>
    <t>年に6回まで</t>
  </si>
  <si>
    <t>通勤手当</t>
    <rPh sb="0" eb="2">
      <t>ツウキン</t>
    </rPh>
    <rPh sb="2" eb="4">
      <t>テアテ</t>
    </rPh>
    <phoneticPr fontId="3"/>
  </si>
  <si>
    <t>TSUKIN_TEATE</t>
  </si>
  <si>
    <t>IF(CD104='',’’,CD104)</t>
  </si>
  <si>
    <t>TSUKIN_TEATE_UPPER_FLG</t>
  </si>
  <si>
    <t>IF(CD105='',’’,CD105)</t>
  </si>
  <si>
    <t>TSUKIN_TEATE_UPPER_YEN</t>
  </si>
  <si>
    <t>IF(CD106='',’’,CD106)</t>
  </si>
  <si>
    <t>賞与</t>
    <rPh sb="0" eb="2">
      <t>ショウヨ</t>
    </rPh>
    <phoneticPr fontId="3"/>
  </si>
  <si>
    <t>BOUNUS_FLG</t>
  </si>
  <si>
    <t>IF(CD107='',’’,CD107)</t>
  </si>
  <si>
    <t>BOUNUS_JISSEKI</t>
  </si>
  <si>
    <t>年2回（計1ヶ月分）</t>
  </si>
  <si>
    <t>IF(CD108='',’’,CD108)</t>
  </si>
  <si>
    <t>賞与：年2回</t>
  </si>
  <si>
    <t>BOUNUS_LOWER</t>
  </si>
  <si>
    <t>IF(CD109='',’’,CD109)</t>
  </si>
  <si>
    <t>BOUNUS_UPPER</t>
  </si>
  <si>
    <t>IF(CD110='',’’,CD110)</t>
  </si>
  <si>
    <t>健保</t>
    <rPh sb="0" eb="2">
      <t>ケンポ</t>
    </rPh>
    <phoneticPr fontId="3"/>
  </si>
  <si>
    <t>KENPO_FLG</t>
  </si>
  <si>
    <t>IF(CD111='',’’,CD111)</t>
  </si>
  <si>
    <t>KOSEI_NENKIN_FLG</t>
  </si>
  <si>
    <t>IF(CD112='',’’,CD112)</t>
  </si>
  <si>
    <t>KOYO_HOKEN_FLG</t>
  </si>
  <si>
    <t>IF(CD113='',’’,CD113)</t>
  </si>
  <si>
    <t>ROSAI_FLG</t>
  </si>
  <si>
    <t>IF(CD114='',’’,CD114)</t>
  </si>
  <si>
    <t>OTHER_HOKEN_FLG</t>
  </si>
  <si>
    <t>IF(CD115='',’’,CD115)</t>
  </si>
  <si>
    <t>OTHER_HOKEN_TEXT</t>
  </si>
  <si>
    <t>IF(CD116='',’’,CD116)</t>
  </si>
  <si>
    <t>自動車運転の障害保険</t>
  </si>
  <si>
    <t>退職金</t>
    <rPh sb="0" eb="3">
      <t>タイショクキン</t>
    </rPh>
    <phoneticPr fontId="3"/>
  </si>
  <si>
    <t>TAISYOKUKIN_FLG</t>
  </si>
  <si>
    <t>IF(CD117='',’’,CD117)</t>
  </si>
  <si>
    <t>TAISYOKUKIN_TEXT</t>
  </si>
  <si>
    <t>退職金共済加入</t>
  </si>
  <si>
    <t>IF(CD118='',’’,CD118)</t>
  </si>
  <si>
    <t>確定拠出型年金制度</t>
  </si>
  <si>
    <t>就業時刻</t>
    <rPh sb="0" eb="2">
      <t>シュウギョウ</t>
    </rPh>
    <rPh sb="2" eb="4">
      <t>ジコク</t>
    </rPh>
    <phoneticPr fontId="3"/>
  </si>
  <si>
    <t>SYUGYO_TIME_START1</t>
  </si>
  <si>
    <t>IF(CD119='',’’,CD119)</t>
  </si>
  <si>
    <t>SYUGYO_TIME_END1</t>
  </si>
  <si>
    <t>IF(CD120='',’’,CD120)</t>
  </si>
  <si>
    <t>SYUGYO_TIME_START2</t>
  </si>
  <si>
    <t>IF(CD121='',’’,CD121)</t>
  </si>
  <si>
    <t>SYUGYO_TIME_END2</t>
  </si>
  <si>
    <t>IF(CD122='',’’,CD122)</t>
  </si>
  <si>
    <t>SYUGYO_TIME_START3</t>
  </si>
  <si>
    <t>IF(CD123='',’’,CD123)</t>
  </si>
  <si>
    <t>SYUGYO_TIME_END3</t>
  </si>
  <si>
    <t>IF(CD124='',’’,CD124)</t>
  </si>
  <si>
    <t>SYUGYO_TIME_START4</t>
  </si>
  <si>
    <t>IF(CD125='',’’,CD125)</t>
  </si>
  <si>
    <t>SYUGYO_TIME_END4</t>
  </si>
  <si>
    <t>IF(CD126='',’’,CD126)</t>
  </si>
  <si>
    <t>休憩時刻</t>
    <rPh sb="0" eb="2">
      <t>キュウケイ</t>
    </rPh>
    <rPh sb="2" eb="4">
      <t>ジコク</t>
    </rPh>
    <phoneticPr fontId="3"/>
  </si>
  <si>
    <t>KYUKEI_TIME_START1</t>
  </si>
  <si>
    <t>IF(CD127='',’’,CD127)</t>
  </si>
  <si>
    <t>KYUKEI_TIME_END1</t>
  </si>
  <si>
    <t>IF(CD128='',’’,CD128)</t>
  </si>
  <si>
    <t>KYUKEI_TIME_START2</t>
  </si>
  <si>
    <t>IF(CD129='',’’,CD129)</t>
  </si>
  <si>
    <t>KYUKEI_TIME_END2</t>
  </si>
  <si>
    <t>IF(CD130='',’’,CD130)</t>
  </si>
  <si>
    <t>KYUKEI_TIME_SUM</t>
  </si>
  <si>
    <t>IF(CD131='',’’,CD131)</t>
  </si>
  <si>
    <t>SYUGYO_TIME_TEXT</t>
  </si>
  <si>
    <t>IF(CD132='',’’,CD132)</t>
  </si>
  <si>
    <t>シフトの勤務となる。_x000D_
繁忙期は、時間外残業が月30時間程度。</t>
  </si>
  <si>
    <t>KOTAI_KINMU_FLG</t>
  </si>
  <si>
    <t>IF(CD133='',’’,CD133)</t>
  </si>
  <si>
    <t>JIKANGAI_FLG</t>
  </si>
  <si>
    <t>IF(CD134='',’’,CD134)</t>
  </si>
  <si>
    <t>JIKANGAI_HEIKIN_TIME</t>
  </si>
  <si>
    <t>IF(CD135='',’’,CD135)</t>
  </si>
  <si>
    <t>休日　土</t>
    <rPh sb="0" eb="2">
      <t>キュウジツ</t>
    </rPh>
    <rPh sb="3" eb="4">
      <t>ド</t>
    </rPh>
    <phoneticPr fontId="3"/>
  </si>
  <si>
    <t>KYUJITSU_SAT_FLG</t>
  </si>
  <si>
    <t>IF(CD136='',’’,CD136)</t>
  </si>
  <si>
    <t>KYUJITSU_SUN_FLG</t>
  </si>
  <si>
    <t>IF(CD137='',’’,CD137)</t>
  </si>
  <si>
    <t>KYUJITSU_SYUKU_FLG</t>
  </si>
  <si>
    <t>IF(CD138='',’’,CD138)</t>
  </si>
  <si>
    <t>KYUJITSU_OTHER_FLG</t>
  </si>
  <si>
    <t>IF(CD139='',’’,CD139)</t>
  </si>
  <si>
    <t>KYUJITSU_TEXT</t>
  </si>
  <si>
    <t>IF(CD140='',’’,CD140)</t>
  </si>
  <si>
    <t>リフレッシュ休暇</t>
    <rPh sb="6" eb="8">
      <t>キュウカ</t>
    </rPh>
    <phoneticPr fontId="3"/>
  </si>
  <si>
    <t>WINTER_HOLIDAY</t>
  </si>
  <si>
    <t>IF(CD141='',’’,CD141)</t>
  </si>
  <si>
    <t>12/30～1/4</t>
  </si>
  <si>
    <t>SUMMER_HOLIDAY</t>
  </si>
  <si>
    <t>IF(CD142='',’’,CD142)</t>
  </si>
  <si>
    <t>7月～9月の3日間</t>
    <phoneticPr fontId="3"/>
  </si>
  <si>
    <t>NENKAN_KYUJITSU_SUM</t>
  </si>
  <si>
    <t>IF(CD143='',’’,CD143)</t>
  </si>
  <si>
    <t>YUKYU_KYUKA_6M</t>
  </si>
  <si>
    <t>IF(CD144='',’’,CD144)</t>
  </si>
  <si>
    <t>HOLIDAY_TEXT</t>
  </si>
  <si>
    <t>月に2日程度公休あり</t>
  </si>
  <si>
    <t>IF(CD145='',’’,CD145)</t>
  </si>
  <si>
    <t>会社カレンダーがあり、年に2回は土曜出勤日がある。</t>
  </si>
  <si>
    <t>定年</t>
    <rPh sb="0" eb="2">
      <t>テイネン</t>
    </rPh>
    <phoneticPr fontId="3"/>
  </si>
  <si>
    <t>TEINEN_FLG</t>
  </si>
  <si>
    <t>IF(CD146='',’’,CD146)</t>
  </si>
  <si>
    <t>TEINEN_AGE</t>
  </si>
  <si>
    <t>IF(CD147='',’’,CD147)</t>
  </si>
  <si>
    <t>KOYO_ENCHO_FLG</t>
  </si>
  <si>
    <t>IF(CD148='',’’,CD148)</t>
  </si>
  <si>
    <t>KOYO_ENCHO_AGE</t>
  </si>
  <si>
    <t>IF(CD149='',’’,CD149)</t>
  </si>
  <si>
    <t>FAMILY_HOUSE_FLG</t>
  </si>
  <si>
    <t>IF(CD150='',’’,CD150)</t>
  </si>
  <si>
    <t>FAMILY_HOUSE_AKI_FLG</t>
  </si>
  <si>
    <t>IF(CD151='',’’,CD151)</t>
  </si>
  <si>
    <t>SINGLE_HOUSE_FLG</t>
  </si>
  <si>
    <t>IF(CD152='',’’,CD152)</t>
  </si>
  <si>
    <t>SINGLE_HOUSE_AKI_FLG</t>
  </si>
  <si>
    <t>IF(CD153='',’’,CD153)</t>
  </si>
  <si>
    <t>試用期間</t>
    <rPh sb="0" eb="2">
      <t>シヨウ</t>
    </rPh>
    <rPh sb="2" eb="4">
      <t>キカン</t>
    </rPh>
    <phoneticPr fontId="3"/>
  </si>
  <si>
    <t>TRIAL_FLG</t>
  </si>
  <si>
    <t>IF(CD154='',’’,CD154)</t>
  </si>
  <si>
    <t>TRIAL_TEXT</t>
  </si>
  <si>
    <t>最大3ヶ月</t>
  </si>
  <si>
    <t>IF(CD155='',’’,CD155)</t>
  </si>
  <si>
    <t>1カ月</t>
  </si>
  <si>
    <t>TRIAL_TAIGU_CHANGE_FLG</t>
  </si>
  <si>
    <t>IF(CD156='',’’,CD156)</t>
  </si>
  <si>
    <t>TRIAL_TAIGU_CHANGE_TEXT</t>
  </si>
  <si>
    <t>日給9,000円</t>
  </si>
  <si>
    <t>IF(CD157='',’’,CD157)</t>
  </si>
  <si>
    <t>試用期間中は、月給制20万円～　能力に応じて異なる。</t>
  </si>
  <si>
    <t>KYUJIN_KEISAI_FLG</t>
  </si>
  <si>
    <t>IF(CD158='',’’,CD158)</t>
  </si>
  <si>
    <t>BIKO</t>
  </si>
  <si>
    <t>　※自動車の修理販売の従業員割引制度あり　</t>
  </si>
  <si>
    <t>IF(CD159='',’’,CD159)</t>
  </si>
  <si>
    <t>項目フルにいれました。備考です。_x000D_
2019/04/01～　発足する新規部署の配置要員。</t>
  </si>
  <si>
    <t>公開中</t>
    <rPh sb="0" eb="2">
      <t>コウカイ</t>
    </rPh>
    <rPh sb="2" eb="3">
      <t>チュウ</t>
    </rPh>
    <phoneticPr fontId="3"/>
  </si>
  <si>
    <t>RELEASE_FLG</t>
  </si>
  <si>
    <t>IF(CD160='',’’,CD160)</t>
  </si>
  <si>
    <t>公開日</t>
    <rPh sb="0" eb="3">
      <t>コウカイビ</t>
    </rPh>
    <phoneticPr fontId="3"/>
  </si>
  <si>
    <t>RELEASE_DATE</t>
  </si>
  <si>
    <t>IF(CD161='',’’,CD161)</t>
  </si>
  <si>
    <t>有効期限</t>
    <rPh sb="0" eb="2">
      <t>ユウコウ</t>
    </rPh>
    <rPh sb="2" eb="4">
      <t>キゲン</t>
    </rPh>
    <phoneticPr fontId="3"/>
  </si>
  <si>
    <t>YUKO_KIGEN_DATE</t>
  </si>
  <si>
    <t>IF(CD162='',’’,CD162)</t>
  </si>
  <si>
    <t>SYS_EDIT_USER_ID</t>
  </si>
  <si>
    <t>masuda</t>
  </si>
  <si>
    <t>IF(CD163='',’’,CD163)</t>
  </si>
  <si>
    <t>nagaikeshiso</t>
  </si>
  <si>
    <t>KOYO_KEITAI_NAME</t>
  </si>
  <si>
    <t>正社員</t>
  </si>
  <si>
    <t>IF(CD164='',’’,CD164)</t>
  </si>
  <si>
    <t>その他</t>
  </si>
  <si>
    <t>GKUREKI_NAME</t>
  </si>
  <si>
    <t>IF(CD165='',’’,CD165)</t>
  </si>
  <si>
    <t>KYUYO_TYPE_NAME</t>
  </si>
  <si>
    <t>月給制</t>
  </si>
  <si>
    <t>IF(CD166='',’’,CD166)</t>
  </si>
  <si>
    <t>年俸制</t>
  </si>
  <si>
    <t>マインズ担当者名</t>
    <rPh sb="4" eb="7">
      <t>タントウシャ</t>
    </rPh>
    <rPh sb="7" eb="8">
      <t>メイ</t>
    </rPh>
    <phoneticPr fontId="3"/>
  </si>
  <si>
    <t>USER_NAME</t>
  </si>
  <si>
    <t>宍粟求人担当</t>
  </si>
  <si>
    <t>IF(CD167='',’’,CD167)</t>
  </si>
  <si>
    <t>宍粟 長池　能理子</t>
  </si>
  <si>
    <t>窓口</t>
    <rPh sb="0" eb="2">
      <t>マドグチ</t>
    </rPh>
    <phoneticPr fontId="3"/>
  </si>
  <si>
    <t>MADOGUCHI_NAME</t>
  </si>
  <si>
    <t>宍粟わくわ～くステーション</t>
  </si>
  <si>
    <t>IF(CD168='',’’,CD168)</t>
  </si>
  <si>
    <t>給与備考</t>
    <rPh sb="0" eb="4">
      <t>キュウヨビコウ</t>
    </rPh>
    <phoneticPr fontId="3"/>
  </si>
  <si>
    <t>KYUYO_TEXT</t>
    <phoneticPr fontId="3"/>
  </si>
  <si>
    <t>昇給あり</t>
  </si>
  <si>
    <t>IF(CD169='',’’,CD169)</t>
    <phoneticPr fontId="3"/>
  </si>
  <si>
    <t>能力に応じて異なる。手当は、会社既定による。</t>
    <phoneticPr fontId="3"/>
  </si>
  <si>
    <t>SAI_KOYO_FLG</t>
    <phoneticPr fontId="3"/>
  </si>
  <si>
    <t>SAI_KOYO_AGE</t>
    <phoneticPr fontId="3"/>
  </si>
  <si>
    <t>就業時間5開始時刻</t>
  </si>
  <si>
    <t>SYUGYO_TIME_START5</t>
  </si>
  <si>
    <t>就業時間5終了時刻</t>
  </si>
  <si>
    <t>SYUGYO_TIME_END5</t>
  </si>
  <si>
    <t>就業時間6開始時刻</t>
  </si>
  <si>
    <t>SYUGYO_TIME_START6</t>
  </si>
  <si>
    <t>就業時間6終了時刻</t>
  </si>
  <si>
    <t>SYUGYO_TIME_END6</t>
  </si>
  <si>
    <t>通勤手当備考</t>
  </si>
  <si>
    <t>TSUKIN_TEATE_TEXT</t>
  </si>
  <si>
    <t>距離に応じて非課税額まで等の記載あり</t>
  </si>
  <si>
    <t>マイカー通勤</t>
    <phoneticPr fontId="3"/>
  </si>
  <si>
    <t>MY_CAR_FLG</t>
  </si>
  <si>
    <t>休日：週休二日</t>
  </si>
  <si>
    <t>KYUJITSU_SYUKYU2_FLG</t>
  </si>
  <si>
    <t>週所定労働日数</t>
  </si>
  <si>
    <t>SYU_RODO_NISSU</t>
  </si>
  <si>
    <t>3～4日</t>
    <rPh sb="3" eb="4">
      <t>ニチ</t>
    </rPh>
    <phoneticPr fontId="3"/>
  </si>
  <si>
    <t>月額・賞与</t>
  </si>
  <si>
    <t>SYOYO_MONTH_FLG</t>
  </si>
  <si>
    <t>喫煙スペース</t>
    <rPh sb="0" eb="2">
      <t>キツエン</t>
    </rPh>
    <phoneticPr fontId="3"/>
  </si>
  <si>
    <t>SMOKING_SPACE_FLG</t>
    <phoneticPr fontId="3"/>
  </si>
  <si>
    <t>JIGYO_NAIYO_KUBUN_NAME</t>
  </si>
  <si>
    <t>他</t>
  </si>
  <si>
    <t>介護</t>
    <rPh sb="0" eb="2">
      <t>カイゴ</t>
    </rPh>
    <phoneticPr fontId="3"/>
  </si>
  <si>
    <t>KAIGO_SYOKUSYU_NAME</t>
  </si>
  <si>
    <t>介護アシスタントプラス</t>
    <phoneticPr fontId="3"/>
  </si>
  <si>
    <t>給与締日</t>
    <rPh sb="0" eb="2">
      <t>キュウヨ</t>
    </rPh>
    <rPh sb="2" eb="4">
      <t>シメビ</t>
    </rPh>
    <phoneticPr fontId="3"/>
  </si>
  <si>
    <t>KYUYO_SHIMEBI</t>
  </si>
  <si>
    <t>20</t>
  </si>
  <si>
    <t>末</t>
    <rPh sb="0" eb="1">
      <t>マツ</t>
    </rPh>
    <phoneticPr fontId="3"/>
  </si>
  <si>
    <t>給与支払日</t>
    <rPh sb="0" eb="2">
      <t>キュウヨ</t>
    </rPh>
    <rPh sb="2" eb="5">
      <t>シハライビ</t>
    </rPh>
    <phoneticPr fontId="3"/>
  </si>
  <si>
    <t>KYUYO_SHIHARAIBI</t>
  </si>
  <si>
    <t>26</t>
  </si>
  <si>
    <t>職種_変更の範囲</t>
  </si>
  <si>
    <t>SYOKUSYU_HENKO_HANNI</t>
  </si>
  <si>
    <t>変更なし</t>
  </si>
  <si>
    <t>運転手、経理等</t>
  </si>
  <si>
    <t>就業場所_変更の範囲</t>
  </si>
  <si>
    <t>BASYO_HENKO_HANNI</t>
  </si>
  <si>
    <t>及び原則市内</t>
  </si>
  <si>
    <t>兵庫県内各事業所</t>
  </si>
  <si>
    <t>労災</t>
    <rPh sb="0" eb="2">
      <t>ロウサイ</t>
    </rPh>
    <phoneticPr fontId="3"/>
  </si>
  <si>
    <t>可</t>
    <rPh sb="0" eb="1">
      <t>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</si>
</sst>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h&quot;時&quot;mm&quot;分&quot;;@"/>
  </numFmts>
  <fonts count="35" x14ac:knownFonts="1">
    <font>
      <sz val="11"/>
      <color theme="1"/>
      <name val="游ゴシック"/>
      <family val="2"/>
      <charset val="128"/>
      <scheme val="minor"/>
    </font>
    <font>
      <sz val="11"/>
      <color theme="1"/>
      <name val="游ゴシック"/>
      <family val="2"/>
      <charset val="128"/>
      <scheme val="minor"/>
    </font>
    <font>
      <sz val="11"/>
      <color theme="1"/>
      <name val="HGP明朝B"/>
      <family val="1"/>
      <charset val="128"/>
    </font>
    <font>
      <sz val="6"/>
      <name val="游ゴシック"/>
      <family val="2"/>
      <charset val="128"/>
      <scheme val="minor"/>
    </font>
    <font>
      <sz val="11"/>
      <name val="ＭＳ Ｐゴシック"/>
      <family val="3"/>
      <charset val="128"/>
    </font>
    <font>
      <sz val="11"/>
      <name val="HGP明朝B"/>
      <family val="1"/>
      <charset val="128"/>
    </font>
    <font>
      <sz val="22"/>
      <color theme="1"/>
      <name val="HGP明朝B"/>
      <family val="1"/>
      <charset val="128"/>
    </font>
    <font>
      <sz val="10"/>
      <color theme="1"/>
      <name val="HGP明朝B"/>
      <family val="1"/>
      <charset val="128"/>
    </font>
    <font>
      <b/>
      <sz val="6"/>
      <color theme="1"/>
      <name val="HGP明朝B"/>
      <family val="1"/>
      <charset val="128"/>
    </font>
    <font>
      <sz val="16"/>
      <color theme="1"/>
      <name val="HGP明朝B"/>
      <family val="1"/>
      <charset val="128"/>
    </font>
    <font>
      <b/>
      <sz val="9"/>
      <color theme="1"/>
      <name val="HGP明朝B"/>
      <family val="1"/>
      <charset val="128"/>
    </font>
    <font>
      <sz val="9"/>
      <color theme="1"/>
      <name val="HGP明朝B"/>
      <family val="1"/>
      <charset val="128"/>
    </font>
    <font>
      <sz val="8"/>
      <color theme="1"/>
      <name val="HGP明朝B"/>
      <family val="1"/>
      <charset val="128"/>
    </font>
    <font>
      <sz val="11"/>
      <color rgb="FF1A1A1A"/>
      <name val="HGP明朝B"/>
      <family val="1"/>
      <charset val="128"/>
    </font>
    <font>
      <sz val="11"/>
      <color indexed="8"/>
      <name val="ＭＳ Ｐゴシック"/>
      <family val="3"/>
      <charset val="128"/>
    </font>
    <font>
      <sz val="10"/>
      <color indexed="8"/>
      <name val="HGP明朝B"/>
      <family val="1"/>
      <charset val="128"/>
    </font>
    <font>
      <sz val="10"/>
      <name val="HGP明朝B"/>
      <family val="1"/>
      <charset val="128"/>
    </font>
    <font>
      <sz val="14"/>
      <color theme="1"/>
      <name val="HGP明朝B"/>
      <family val="1"/>
      <charset val="128"/>
    </font>
    <font>
      <sz val="6"/>
      <color theme="1"/>
      <name val="HGP明朝B"/>
      <family val="1"/>
      <charset val="128"/>
    </font>
    <font>
      <b/>
      <sz val="10"/>
      <color theme="1"/>
      <name val="HGP明朝B"/>
      <family val="1"/>
      <charset val="128"/>
    </font>
    <font>
      <b/>
      <sz val="10"/>
      <color theme="0" tint="-0.499984740745262"/>
      <name val="HGP明朝B"/>
      <family val="1"/>
      <charset val="128"/>
    </font>
    <font>
      <b/>
      <sz val="16"/>
      <color theme="1"/>
      <name val="HGP明朝B"/>
      <family val="1"/>
      <charset val="128"/>
    </font>
    <font>
      <sz val="12"/>
      <color theme="1"/>
      <name val="HGP明朝B"/>
      <family val="1"/>
      <charset val="128"/>
    </font>
    <font>
      <b/>
      <sz val="14"/>
      <name val="HGP明朝B"/>
      <family val="1"/>
      <charset val="128"/>
    </font>
    <font>
      <sz val="11"/>
      <color indexed="8"/>
      <name val="HGP明朝B"/>
      <family val="1"/>
      <charset val="128"/>
    </font>
    <font>
      <b/>
      <sz val="14"/>
      <color theme="1"/>
      <name val="HGP明朝B"/>
      <family val="1"/>
      <charset val="128"/>
    </font>
    <font>
      <sz val="6"/>
      <color theme="0" tint="-0.499984740745262"/>
      <name val="HGP明朝B"/>
      <family val="1"/>
      <charset val="128"/>
    </font>
    <font>
      <b/>
      <sz val="8"/>
      <color theme="1"/>
      <name val="HGP明朝B"/>
      <family val="1"/>
      <charset val="128"/>
    </font>
    <font>
      <sz val="8"/>
      <color theme="0" tint="-0.499984740745262"/>
      <name val="HGP明朝B"/>
      <family val="1"/>
      <charset val="128"/>
    </font>
    <font>
      <sz val="7"/>
      <color theme="0" tint="-0.499984740745262"/>
      <name val="HGP明朝B"/>
      <family val="1"/>
      <charset val="128"/>
    </font>
    <font>
      <b/>
      <sz val="11"/>
      <color theme="1"/>
      <name val="HGP明朝B"/>
      <family val="1"/>
      <charset val="128"/>
    </font>
    <font>
      <b/>
      <sz val="12"/>
      <color theme="1"/>
      <name val="HGP明朝B"/>
      <family val="1"/>
      <charset val="128"/>
    </font>
    <font>
      <sz val="9"/>
      <color theme="0" tint="-0.499984740745262"/>
      <name val="HGP明朝B"/>
      <family val="1"/>
      <charset val="128"/>
    </font>
    <font>
      <b/>
      <sz val="8"/>
      <color theme="0" tint="-0.499984740745262"/>
      <name val="HGP明朝B"/>
      <family val="1"/>
      <charset val="128"/>
    </font>
    <font>
      <sz val="10"/>
      <color rgb="FF000000"/>
      <name val="HGP明朝B"/>
      <family val="1"/>
      <charset val="128"/>
    </font>
  </fonts>
  <fills count="9">
    <fill>
      <patternFill patternType="none"/>
    </fill>
    <fill>
      <patternFill patternType="gray125"/>
    </fill>
    <fill>
      <patternFill patternType="solid">
        <fgColor theme="6" tint="0.39997558519241921"/>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indexed="22"/>
        <bgColor indexed="0"/>
      </patternFill>
    </fill>
    <fill>
      <patternFill patternType="solid">
        <fgColor theme="0"/>
        <bgColor indexed="64"/>
      </patternFill>
    </fill>
    <fill>
      <patternFill patternType="solid">
        <fgColor rgb="FFFFE599"/>
        <bgColor indexed="64"/>
      </patternFill>
    </fill>
    <fill>
      <patternFill patternType="solid">
        <fgColor rgb="FFFFD966"/>
        <bgColor indexed="64"/>
      </patternFill>
    </fill>
  </fills>
  <borders count="69">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auto="1"/>
      </left>
      <right/>
      <top/>
      <bottom/>
      <diagonal/>
    </border>
    <border>
      <left style="thin">
        <color indexed="22"/>
      </left>
      <right style="thin">
        <color indexed="22"/>
      </right>
      <top style="thin">
        <color indexed="22"/>
      </top>
      <bottom style="thin">
        <color indexed="22"/>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auto="1"/>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thin">
        <color indexed="8"/>
      </left>
      <right style="thin">
        <color indexed="8"/>
      </right>
      <top style="thin">
        <color indexed="8"/>
      </top>
      <bottom style="thin">
        <color indexed="8"/>
      </bottom>
      <diagonal/>
    </border>
    <border>
      <left style="thin">
        <color indexed="64"/>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style="hair">
        <color indexed="64"/>
      </bottom>
      <diagonal/>
    </border>
    <border>
      <left style="thin">
        <color auto="1"/>
      </left>
      <right/>
      <top/>
      <bottom/>
      <diagonal/>
    </border>
    <border>
      <left/>
      <right style="hair">
        <color auto="1"/>
      </right>
      <top/>
      <bottom/>
      <diagonal/>
    </border>
    <border>
      <left/>
      <right style="thin">
        <color auto="1"/>
      </right>
      <top/>
      <bottom/>
      <diagonal/>
    </border>
    <border>
      <left style="hair">
        <color indexed="64"/>
      </left>
      <right style="thin">
        <color auto="1"/>
      </right>
      <top style="hair">
        <color indexed="64"/>
      </top>
      <bottom style="hair">
        <color indexed="64"/>
      </bottom>
      <diagonal/>
    </border>
    <border>
      <left style="thin">
        <color auto="1"/>
      </left>
      <right/>
      <top/>
      <bottom style="thin">
        <color auto="1"/>
      </bottom>
      <diagonal/>
    </border>
    <border>
      <left/>
      <right style="hair">
        <color auto="1"/>
      </right>
      <top/>
      <bottom style="thin">
        <color auto="1"/>
      </bottom>
      <diagonal/>
    </border>
    <border>
      <left style="hair">
        <color auto="1"/>
      </left>
      <right/>
      <top/>
      <bottom style="thin">
        <color auto="1"/>
      </bottom>
      <diagonal/>
    </border>
    <border>
      <left/>
      <right/>
      <top/>
      <bottom style="thin">
        <color auto="1"/>
      </bottom>
      <diagonal/>
    </border>
    <border>
      <left/>
      <right style="thin">
        <color auto="1"/>
      </right>
      <top/>
      <bottom style="thin">
        <color auto="1"/>
      </bottom>
      <diagonal/>
    </border>
    <border>
      <left style="hair">
        <color auto="1"/>
      </left>
      <right/>
      <top style="hair">
        <color auto="1"/>
      </top>
      <bottom style="thin">
        <color indexed="64"/>
      </bottom>
      <diagonal/>
    </border>
    <border>
      <left/>
      <right style="hair">
        <color auto="1"/>
      </right>
      <top style="hair">
        <color indexed="64"/>
      </top>
      <bottom style="thin">
        <color auto="1"/>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auto="1"/>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auto="1"/>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style="hair">
        <color indexed="64"/>
      </right>
      <top style="thin">
        <color auto="1"/>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000000"/>
      </top>
      <bottom style="medium">
        <color rgb="FF000000"/>
      </bottom>
      <diagonal/>
    </border>
  </borders>
  <cellStyleXfs count="4">
    <xf numFmtId="0" fontId="0" fillId="0" borderId="0">
      <alignment vertical="center"/>
    </xf>
    <xf numFmtId="38" fontId="1" fillId="0" borderId="0" applyFont="0" applyFill="0" applyBorder="0" applyAlignment="0" applyProtection="0">
      <alignment vertical="center"/>
    </xf>
    <xf numFmtId="0" fontId="4" fillId="0" borderId="0"/>
    <xf numFmtId="0" fontId="14" fillId="0" borderId="0"/>
  </cellStyleXfs>
  <cellXfs count="504">
    <xf numFmtId="0" fontId="0" fillId="0" borderId="0" xfId="0">
      <alignment vertical="center"/>
    </xf>
    <xf numFmtId="0" fontId="2" fillId="0" borderId="0" xfId="0" applyFont="1">
      <alignment vertical="center"/>
    </xf>
    <xf numFmtId="0" fontId="5" fillId="0" borderId="0" xfId="2" applyFont="1"/>
    <xf numFmtId="0" fontId="5" fillId="0" borderId="0" xfId="2" applyFont="1" applyAlignment="1">
      <alignment wrapText="1"/>
    </xf>
    <xf numFmtId="0" fontId="7" fillId="0" borderId="0" xfId="0" applyFont="1">
      <alignment vertical="center"/>
    </xf>
    <xf numFmtId="0" fontId="8" fillId="0" borderId="0" xfId="0" applyFont="1" applyAlignment="1">
      <alignment vertical="center" wrapText="1"/>
    </xf>
    <xf numFmtId="0" fontId="9" fillId="0" borderId="0" xfId="0" applyFont="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5" fillId="0" borderId="0" xfId="2" quotePrefix="1" applyFont="1" applyAlignment="1">
      <alignment wrapText="1"/>
    </xf>
    <xf numFmtId="0" fontId="13" fillId="0" borderId="0" xfId="0" applyFont="1">
      <alignment vertical="center"/>
    </xf>
    <xf numFmtId="0" fontId="15" fillId="0" borderId="6" xfId="3" applyFont="1" applyBorder="1" applyAlignment="1">
      <alignment wrapText="1"/>
    </xf>
    <xf numFmtId="0" fontId="16" fillId="0" borderId="0" xfId="2" applyFont="1"/>
    <xf numFmtId="0" fontId="12" fillId="0" borderId="0" xfId="0"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center" vertical="center"/>
    </xf>
    <xf numFmtId="0" fontId="8" fillId="0" borderId="10" xfId="0" applyFont="1" applyBorder="1" applyAlignment="1">
      <alignment vertical="center" shrinkToFit="1"/>
    </xf>
    <xf numFmtId="0" fontId="24" fillId="5" borderId="22" xfId="3" applyFont="1" applyFill="1" applyBorder="1" applyAlignment="1">
      <alignment horizontal="center"/>
    </xf>
    <xf numFmtId="0" fontId="24" fillId="0" borderId="6" xfId="3" applyFont="1" applyBorder="1" applyAlignment="1">
      <alignment horizontal="right" wrapText="1"/>
    </xf>
    <xf numFmtId="0" fontId="2" fillId="0" borderId="0" xfId="0" applyFont="1" applyAlignment="1">
      <alignment vertical="center" wrapText="1"/>
    </xf>
    <xf numFmtId="0" fontId="24" fillId="0" borderId="6" xfId="3" quotePrefix="1" applyFont="1" applyBorder="1" applyAlignment="1">
      <alignment wrapText="1"/>
    </xf>
    <xf numFmtId="0" fontId="5" fillId="0" borderId="0" xfId="2" applyFont="1" applyAlignment="1">
      <alignment vertical="center"/>
    </xf>
    <xf numFmtId="0" fontId="8" fillId="0" borderId="2" xfId="0" applyFont="1" applyBorder="1" applyAlignment="1">
      <alignment vertical="center" shrinkToFit="1"/>
    </xf>
    <xf numFmtId="0" fontId="12" fillId="0" borderId="3" xfId="0" applyFont="1" applyBorder="1" applyAlignment="1">
      <alignment horizontal="center" vertical="center" shrinkToFit="1"/>
    </xf>
    <xf numFmtId="0" fontId="12" fillId="0" borderId="17" xfId="0" applyFont="1" applyBorder="1">
      <alignment vertical="center"/>
    </xf>
    <xf numFmtId="0" fontId="24" fillId="0" borderId="6" xfId="3" applyFont="1" applyBorder="1" applyAlignment="1">
      <alignment wrapText="1"/>
    </xf>
    <xf numFmtId="0" fontId="8" fillId="3" borderId="2" xfId="0" applyFont="1" applyFill="1" applyBorder="1" applyAlignment="1">
      <alignment vertical="center" shrinkToFit="1"/>
    </xf>
    <xf numFmtId="0" fontId="22" fillId="0" borderId="3"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7" fillId="0" borderId="3" xfId="0" applyFont="1" applyBorder="1" applyAlignment="1">
      <alignment horizontal="center" vertical="center" shrinkToFit="1"/>
    </xf>
    <xf numFmtId="0" fontId="12" fillId="0" borderId="1" xfId="0" applyFont="1" applyBorder="1" applyAlignment="1">
      <alignment horizontal="center" vertical="center" shrinkToFit="1"/>
    </xf>
    <xf numFmtId="0" fontId="5" fillId="0" borderId="0" xfId="2" applyFont="1" applyAlignment="1">
      <alignment shrinkToFit="1"/>
    </xf>
    <xf numFmtId="0" fontId="7" fillId="0" borderId="2" xfId="0" applyFont="1" applyBorder="1" applyAlignment="1">
      <alignment horizontal="center" vertical="center" shrinkToFit="1"/>
    </xf>
    <xf numFmtId="0" fontId="7" fillId="0" borderId="2" xfId="0" applyFont="1" applyBorder="1" applyAlignment="1">
      <alignment horizontal="center" vertical="center"/>
    </xf>
    <xf numFmtId="0" fontId="7" fillId="0" borderId="29" xfId="0" applyFont="1" applyBorder="1" applyAlignment="1">
      <alignment vertical="center" shrinkToFit="1"/>
    </xf>
    <xf numFmtId="0" fontId="12" fillId="0" borderId="4" xfId="0" applyFont="1" applyBorder="1">
      <alignment vertical="center"/>
    </xf>
    <xf numFmtId="0" fontId="12" fillId="0" borderId="24" xfId="0" applyFont="1" applyBorder="1" applyAlignment="1">
      <alignment horizontal="center" vertical="center"/>
    </xf>
    <xf numFmtId="0" fontId="7" fillId="0" borderId="25" xfId="0" applyFont="1" applyBorder="1" applyAlignment="1">
      <alignment horizontal="center" vertical="center" shrinkToFit="1"/>
    </xf>
    <xf numFmtId="0" fontId="12" fillId="0" borderId="21" xfId="0" applyFont="1" applyBorder="1">
      <alignment vertical="center"/>
    </xf>
    <xf numFmtId="0" fontId="24" fillId="0" borderId="0" xfId="3" applyFont="1"/>
    <xf numFmtId="0" fontId="2" fillId="0" borderId="3" xfId="0" applyFont="1" applyBorder="1" applyAlignment="1">
      <alignment horizontal="center" vertical="center"/>
    </xf>
    <xf numFmtId="0" fontId="11" fillId="0" borderId="3" xfId="0" applyFont="1" applyBorder="1" applyAlignment="1">
      <alignment horizontal="left" vertical="center" shrinkToFit="1"/>
    </xf>
    <xf numFmtId="0" fontId="18" fillId="3" borderId="2" xfId="0" applyFont="1" applyFill="1" applyBorder="1" applyAlignment="1">
      <alignment vertical="center" shrinkToFit="1"/>
    </xf>
    <xf numFmtId="0" fontId="11" fillId="0" borderId="29" xfId="0" applyFont="1" applyBorder="1" applyAlignment="1">
      <alignment horizontal="left" vertical="center" wrapText="1"/>
    </xf>
    <xf numFmtId="0" fontId="28" fillId="4" borderId="7" xfId="0" applyFont="1" applyFill="1" applyBorder="1">
      <alignment vertical="center"/>
    </xf>
    <xf numFmtId="0" fontId="28" fillId="4" borderId="19" xfId="0" applyFont="1" applyFill="1" applyBorder="1">
      <alignment vertical="center"/>
    </xf>
    <xf numFmtId="0" fontId="11" fillId="0" borderId="2" xfId="0" applyFont="1" applyBorder="1" applyAlignment="1">
      <alignment horizontal="left" vertical="center" shrinkToFit="1"/>
    </xf>
    <xf numFmtId="0" fontId="10" fillId="0" borderId="29" xfId="0" applyFont="1" applyBorder="1" applyAlignment="1">
      <alignment horizontal="left" vertical="center" wrapText="1"/>
    </xf>
    <xf numFmtId="0" fontId="12" fillId="0" borderId="4" xfId="0" applyFont="1" applyBorder="1" applyAlignment="1">
      <alignment horizontal="center" vertical="center" shrinkToFit="1"/>
    </xf>
    <xf numFmtId="0" fontId="11" fillId="0" borderId="32" xfId="0" applyFont="1" applyBorder="1" applyAlignment="1">
      <alignment horizontal="left" vertical="center"/>
    </xf>
    <xf numFmtId="0" fontId="12" fillId="0" borderId="2" xfId="0" applyFont="1" applyBorder="1" applyAlignment="1">
      <alignment horizontal="left" vertical="center"/>
    </xf>
    <xf numFmtId="0" fontId="2" fillId="6" borderId="0" xfId="0" applyFont="1" applyFill="1" applyAlignment="1">
      <alignment horizontal="center" vertical="center"/>
    </xf>
    <xf numFmtId="0" fontId="2" fillId="0" borderId="0" xfId="0" applyFont="1" applyAlignment="1">
      <alignment horizontal="center" vertical="center"/>
    </xf>
    <xf numFmtId="0" fontId="7" fillId="0" borderId="3" xfId="0" applyFont="1" applyBorder="1" applyAlignment="1">
      <alignment vertical="center" shrinkToFit="1"/>
    </xf>
    <xf numFmtId="0" fontId="7" fillId="0" borderId="29" xfId="0" applyFont="1" applyBorder="1" applyAlignment="1">
      <alignment horizontal="center" vertical="center"/>
    </xf>
    <xf numFmtId="0" fontId="17" fillId="0" borderId="3" xfId="0" applyFont="1" applyBorder="1" applyAlignment="1">
      <alignment horizontal="left" vertical="center"/>
    </xf>
    <xf numFmtId="0" fontId="17" fillId="0" borderId="4" xfId="0" applyFont="1" applyBorder="1">
      <alignment vertical="center"/>
    </xf>
    <xf numFmtId="0" fontId="2" fillId="0" borderId="3" xfId="0" applyFont="1" applyBorder="1" applyAlignment="1">
      <alignment horizontal="left" vertical="center"/>
    </xf>
    <xf numFmtId="0" fontId="2" fillId="0" borderId="4" xfId="0" applyFont="1" applyBorder="1">
      <alignment vertical="center"/>
    </xf>
    <xf numFmtId="0" fontId="11" fillId="0" borderId="4" xfId="0" applyFont="1" applyBorder="1">
      <alignment vertical="center"/>
    </xf>
    <xf numFmtId="0" fontId="11" fillId="0" borderId="29" xfId="0" applyFont="1" applyBorder="1" applyAlignment="1">
      <alignment horizontal="center" vertical="center"/>
    </xf>
    <xf numFmtId="0" fontId="2" fillId="0" borderId="11" xfId="0" applyFont="1" applyBorder="1" applyAlignment="1">
      <alignment horizontal="center" vertical="center"/>
    </xf>
    <xf numFmtId="0" fontId="11" fillId="0" borderId="40" xfId="0" applyFont="1" applyBorder="1" applyAlignment="1">
      <alignment horizontal="center" vertical="center"/>
    </xf>
    <xf numFmtId="0" fontId="7" fillId="0" borderId="44" xfId="0" applyFont="1" applyBorder="1" applyAlignment="1">
      <alignment horizontal="center" vertical="center" shrinkToFit="1"/>
    </xf>
    <xf numFmtId="0" fontId="7" fillId="0" borderId="10" xfId="0" quotePrefix="1" applyFont="1" applyBorder="1">
      <alignment vertical="center"/>
    </xf>
    <xf numFmtId="0" fontId="7" fillId="0" borderId="2" xfId="0" quotePrefix="1" applyFont="1" applyBorder="1">
      <alignment vertical="center"/>
    </xf>
    <xf numFmtId="0" fontId="7" fillId="0" borderId="4" xfId="0" applyFont="1" applyBorder="1">
      <alignment vertical="center"/>
    </xf>
    <xf numFmtId="0" fontId="11" fillId="0" borderId="9" xfId="0" applyFont="1" applyBorder="1" applyAlignment="1">
      <alignment horizontal="center" vertical="center"/>
    </xf>
    <xf numFmtId="0" fontId="11" fillId="0" borderId="9" xfId="0" applyFont="1" applyBorder="1" applyAlignment="1">
      <alignment horizontal="center" vertical="center" shrinkToFit="1"/>
    </xf>
    <xf numFmtId="0" fontId="11" fillId="0" borderId="10" xfId="0" applyFont="1" applyBorder="1" applyAlignment="1">
      <alignment horizontal="center" vertical="center" shrinkToFit="1"/>
    </xf>
    <xf numFmtId="0" fontId="7" fillId="0" borderId="39" xfId="0" applyFont="1" applyBorder="1" applyAlignment="1">
      <alignment vertical="center" shrinkToFit="1"/>
    </xf>
    <xf numFmtId="0" fontId="11" fillId="0" borderId="40" xfId="0" applyFont="1" applyBorder="1">
      <alignment vertical="center"/>
    </xf>
    <xf numFmtId="0" fontId="7" fillId="0" borderId="39" xfId="0" applyFont="1" applyBorder="1" applyAlignment="1">
      <alignment horizontal="center" vertical="center" shrinkToFit="1"/>
    </xf>
    <xf numFmtId="0" fontId="7" fillId="0" borderId="39" xfId="0" applyFont="1" applyBorder="1" applyAlignment="1">
      <alignment horizontal="right" vertical="center" shrinkToFit="1"/>
    </xf>
    <xf numFmtId="0" fontId="11" fillId="0" borderId="47" xfId="0" applyFont="1" applyBorder="1" applyAlignment="1">
      <alignment horizontal="center" vertical="center"/>
    </xf>
    <xf numFmtId="0" fontId="2" fillId="0" borderId="9" xfId="0" applyFont="1" applyBorder="1" applyAlignment="1">
      <alignment horizontal="center" vertical="center"/>
    </xf>
    <xf numFmtId="0" fontId="11" fillId="0" borderId="42" xfId="0" applyFont="1" applyBorder="1" applyAlignment="1">
      <alignment horizontal="center" vertical="center"/>
    </xf>
    <xf numFmtId="0" fontId="2" fillId="0" borderId="50" xfId="0" applyFont="1" applyBorder="1" applyAlignment="1">
      <alignment horizontal="center" vertical="center"/>
    </xf>
    <xf numFmtId="0" fontId="24" fillId="5" borderId="60" xfId="3" applyFont="1" applyFill="1" applyBorder="1" applyAlignment="1">
      <alignment horizontal="center"/>
    </xf>
    <xf numFmtId="0" fontId="24" fillId="0" borderId="61" xfId="3" applyFont="1" applyBorder="1" applyAlignment="1">
      <alignment wrapText="1"/>
    </xf>
    <xf numFmtId="0" fontId="12" fillId="0" borderId="0" xfId="0" applyFont="1">
      <alignment vertical="center"/>
    </xf>
    <xf numFmtId="0" fontId="24" fillId="0" borderId="61" xfId="3" applyFont="1" applyBorder="1" applyAlignment="1">
      <alignment horizontal="right" wrapText="1"/>
    </xf>
    <xf numFmtId="15" fontId="24" fillId="0" borderId="61" xfId="3" applyNumberFormat="1" applyFont="1" applyBorder="1" applyAlignment="1">
      <alignment horizontal="right" wrapText="1"/>
    </xf>
    <xf numFmtId="0" fontId="34" fillId="7" borderId="66" xfId="0" applyFont="1" applyFill="1" applyBorder="1" applyAlignment="1">
      <alignment wrapText="1"/>
    </xf>
    <xf numFmtId="0" fontId="7" fillId="7" borderId="66" xfId="0" applyFont="1" applyFill="1" applyBorder="1" applyAlignment="1">
      <alignment wrapText="1"/>
    </xf>
    <xf numFmtId="20" fontId="24" fillId="0" borderId="61" xfId="3" applyNumberFormat="1" applyFont="1" applyBorder="1" applyAlignment="1">
      <alignment horizontal="right" wrapText="1"/>
    </xf>
    <xf numFmtId="0" fontId="34" fillId="7" borderId="67" xfId="0" applyFont="1" applyFill="1" applyBorder="1" applyAlignment="1">
      <alignment wrapText="1"/>
    </xf>
    <xf numFmtId="0" fontId="7" fillId="7" borderId="67" xfId="0" applyFont="1" applyFill="1" applyBorder="1" applyAlignment="1">
      <alignment wrapText="1"/>
    </xf>
    <xf numFmtId="0" fontId="7" fillId="8" borderId="66" xfId="0" applyFont="1" applyFill="1" applyBorder="1" applyAlignment="1">
      <alignment wrapText="1"/>
    </xf>
    <xf numFmtId="0" fontId="7" fillId="8" borderId="68" xfId="0" applyFont="1" applyFill="1" applyBorder="1" applyAlignment="1">
      <alignment wrapText="1"/>
    </xf>
    <xf numFmtId="0" fontId="28" fillId="4" borderId="57" xfId="0" applyFont="1" applyFill="1" applyBorder="1" applyAlignment="1">
      <alignment horizontal="left" vertical="center" wrapText="1" shrinkToFit="1"/>
    </xf>
    <xf numFmtId="0" fontId="28" fillId="4" borderId="64" xfId="0" applyFont="1" applyFill="1" applyBorder="1" applyAlignment="1">
      <alignment horizontal="left" vertical="center" wrapText="1" shrinkToFit="1"/>
    </xf>
    <xf numFmtId="0" fontId="28" fillId="4" borderId="65" xfId="0" applyFont="1" applyFill="1" applyBorder="1" applyAlignment="1">
      <alignment horizontal="left" vertical="center" wrapText="1" shrinkToFit="1"/>
    </xf>
    <xf numFmtId="0" fontId="12" fillId="0" borderId="0" xfId="0" applyFont="1" applyAlignment="1">
      <alignment horizontal="center" vertical="center"/>
    </xf>
    <xf numFmtId="0" fontId="2" fillId="2" borderId="55" xfId="0" applyFont="1" applyFill="1" applyBorder="1" applyAlignment="1">
      <alignment horizontal="center" vertical="center"/>
    </xf>
    <xf numFmtId="0" fontId="2" fillId="2" borderId="62" xfId="0" applyFont="1" applyFill="1" applyBorder="1" applyAlignment="1">
      <alignment horizontal="center" vertical="center"/>
    </xf>
    <xf numFmtId="0" fontId="30" fillId="3" borderId="63" xfId="0" applyFont="1" applyFill="1" applyBorder="1" applyAlignment="1">
      <alignment horizontal="center" vertical="center"/>
    </xf>
    <xf numFmtId="0" fontId="2" fillId="0" borderId="57" xfId="0" applyFont="1" applyBorder="1" applyAlignment="1">
      <alignment horizontal="center" vertical="center" wrapText="1" shrinkToFit="1"/>
    </xf>
    <xf numFmtId="0" fontId="2" fillId="0" borderId="64" xfId="0" applyFont="1" applyBorder="1" applyAlignment="1">
      <alignment horizontal="center" vertical="center" wrapText="1" shrinkToFit="1"/>
    </xf>
    <xf numFmtId="0" fontId="2" fillId="0" borderId="65" xfId="0" applyFont="1" applyBorder="1" applyAlignment="1">
      <alignment horizontal="center" vertical="center" wrapText="1" shrinkToFit="1"/>
    </xf>
    <xf numFmtId="0" fontId="2" fillId="2" borderId="56" xfId="0" applyFont="1" applyFill="1" applyBorder="1" applyAlignment="1">
      <alignment horizontal="center" vertical="center"/>
    </xf>
    <xf numFmtId="0" fontId="11" fillId="3" borderId="63" xfId="0" applyFont="1" applyFill="1" applyBorder="1" applyAlignment="1">
      <alignment horizontal="center" vertical="center" wrapText="1"/>
    </xf>
    <xf numFmtId="0" fontId="11" fillId="3" borderId="63" xfId="0" applyFont="1" applyFill="1" applyBorder="1" applyAlignment="1">
      <alignment horizontal="center" vertical="center"/>
    </xf>
    <xf numFmtId="0" fontId="2" fillId="0" borderId="57" xfId="0" applyFont="1" applyBorder="1" applyAlignment="1">
      <alignment horizontal="center" vertical="center"/>
    </xf>
    <xf numFmtId="0" fontId="2" fillId="0" borderId="64" xfId="0" applyFont="1" applyBorder="1" applyAlignment="1">
      <alignment horizontal="center" vertical="center"/>
    </xf>
    <xf numFmtId="0" fontId="2" fillId="0" borderId="56" xfId="0" applyFont="1" applyBorder="1" applyAlignment="1">
      <alignment horizontal="center" vertical="center"/>
    </xf>
    <xf numFmtId="0" fontId="2" fillId="0" borderId="9" xfId="0" applyFont="1" applyBorder="1" applyAlignment="1">
      <alignment horizontal="center" vertical="center"/>
    </xf>
    <xf numFmtId="0" fontId="11" fillId="3" borderId="9" xfId="0" applyFont="1" applyFill="1" applyBorder="1" applyAlignment="1">
      <alignment horizontal="center" vertical="center" wrapText="1"/>
    </xf>
    <xf numFmtId="0" fontId="11" fillId="3" borderId="9" xfId="0" applyFont="1" applyFill="1" applyBorder="1" applyAlignment="1">
      <alignment horizontal="center" vertical="center"/>
    </xf>
    <xf numFmtId="0" fontId="11" fillId="3" borderId="51" xfId="0" applyFont="1" applyFill="1" applyBorder="1" applyAlignment="1">
      <alignment horizontal="center" vertical="center"/>
    </xf>
    <xf numFmtId="0" fontId="7" fillId="0" borderId="44" xfId="0" applyFont="1" applyBorder="1" applyAlignment="1">
      <alignment horizontal="left" vertical="center" wrapText="1" shrinkToFit="1"/>
    </xf>
    <xf numFmtId="0" fontId="7" fillId="0" borderId="45" xfId="0" applyFont="1" applyBorder="1" applyAlignment="1">
      <alignment horizontal="left" vertical="center" wrapText="1" shrinkToFit="1"/>
    </xf>
    <xf numFmtId="0" fontId="7" fillId="0" borderId="47" xfId="0" applyFont="1" applyBorder="1" applyAlignment="1">
      <alignment horizontal="left" vertical="center" wrapText="1" shrinkToFit="1"/>
    </xf>
    <xf numFmtId="0" fontId="7" fillId="0" borderId="36" xfId="0" applyFont="1" applyBorder="1" applyAlignment="1">
      <alignment horizontal="left" vertical="center" wrapText="1" shrinkToFit="1"/>
    </xf>
    <xf numFmtId="0" fontId="7" fillId="0" borderId="37" xfId="0" applyFont="1" applyBorder="1" applyAlignment="1">
      <alignment horizontal="left" vertical="center" wrapText="1" shrinkToFit="1"/>
    </xf>
    <xf numFmtId="0" fontId="7" fillId="0" borderId="38" xfId="0" applyFont="1" applyBorder="1" applyAlignment="1">
      <alignment horizontal="left" vertical="center" wrapText="1" shrinkToFit="1"/>
    </xf>
    <xf numFmtId="0" fontId="28" fillId="4" borderId="36" xfId="0" applyFont="1" applyFill="1" applyBorder="1" applyAlignment="1">
      <alignment horizontal="center" vertical="center" wrapText="1"/>
    </xf>
    <xf numFmtId="0" fontId="28" fillId="4" borderId="37" xfId="0" applyFont="1" applyFill="1" applyBorder="1" applyAlignment="1">
      <alignment horizontal="center" vertical="center" wrapText="1"/>
    </xf>
    <xf numFmtId="0" fontId="10" fillId="3" borderId="57" xfId="0" applyFont="1" applyFill="1" applyBorder="1" applyAlignment="1">
      <alignment horizontal="left" vertical="center"/>
    </xf>
    <xf numFmtId="0" fontId="10" fillId="3" borderId="58" xfId="0" applyFont="1" applyFill="1" applyBorder="1" applyAlignment="1">
      <alignment horizontal="left" vertical="center"/>
    </xf>
    <xf numFmtId="0" fontId="10" fillId="3" borderId="56" xfId="0" applyFont="1" applyFill="1" applyBorder="1" applyAlignment="1">
      <alignment horizontal="left" vertical="center"/>
    </xf>
    <xf numFmtId="0" fontId="28" fillId="4" borderId="57" xfId="0" applyFont="1" applyFill="1" applyBorder="1" applyAlignment="1">
      <alignment horizontal="center" vertical="center" wrapText="1"/>
    </xf>
    <xf numFmtId="0" fontId="28" fillId="4" borderId="59"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31" fillId="3" borderId="44" xfId="0" applyFont="1" applyFill="1" applyBorder="1" applyAlignment="1">
      <alignment horizontal="center" vertical="center" wrapText="1"/>
    </xf>
    <xf numFmtId="0" fontId="31" fillId="3" borderId="45" xfId="0" applyFont="1" applyFill="1" applyBorder="1" applyAlignment="1">
      <alignment horizontal="center" vertical="center" wrapText="1"/>
    </xf>
    <xf numFmtId="0" fontId="31" fillId="3" borderId="36" xfId="0" applyFont="1" applyFill="1" applyBorder="1" applyAlignment="1">
      <alignment horizontal="center" vertical="center" wrapText="1"/>
    </xf>
    <xf numFmtId="0" fontId="31" fillId="3" borderId="37" xfId="0" applyFont="1" applyFill="1" applyBorder="1" applyAlignment="1">
      <alignment horizontal="center" vertical="center" wrapText="1"/>
    </xf>
    <xf numFmtId="0" fontId="11" fillId="3" borderId="53" xfId="0" applyFont="1" applyFill="1" applyBorder="1" applyAlignment="1">
      <alignment horizontal="center" vertical="center"/>
    </xf>
    <xf numFmtId="0" fontId="11" fillId="3" borderId="54" xfId="0" applyFont="1" applyFill="1" applyBorder="1" applyAlignment="1">
      <alignment horizontal="center" vertical="center"/>
    </xf>
    <xf numFmtId="0" fontId="7" fillId="0" borderId="45" xfId="0" applyFont="1" applyBorder="1" applyAlignment="1">
      <alignment horizontal="center" vertical="center" shrinkToFit="1"/>
    </xf>
    <xf numFmtId="0" fontId="7" fillId="0" borderId="37" xfId="0" applyFont="1" applyBorder="1" applyAlignment="1">
      <alignment horizontal="center" vertical="center" shrinkToFit="1"/>
    </xf>
    <xf numFmtId="0" fontId="11" fillId="3" borderId="44" xfId="0" applyFont="1" applyFill="1" applyBorder="1" applyAlignment="1">
      <alignment horizontal="center" vertical="center" wrapText="1"/>
    </xf>
    <xf numFmtId="0" fontId="11" fillId="3" borderId="45"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7" fillId="0" borderId="39" xfId="0" applyFont="1" applyBorder="1" applyAlignment="1">
      <alignment horizontal="center" vertical="center" shrinkToFit="1"/>
    </xf>
    <xf numFmtId="0" fontId="7" fillId="0" borderId="40" xfId="0" applyFont="1" applyBorder="1" applyAlignment="1">
      <alignment horizontal="center" vertical="center" shrinkToFit="1"/>
    </xf>
    <xf numFmtId="0" fontId="11" fillId="3" borderId="39"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39" xfId="0" applyFont="1" applyFill="1" applyBorder="1" applyAlignment="1">
      <alignment horizontal="center" vertical="center"/>
    </xf>
    <xf numFmtId="0" fontId="11" fillId="3" borderId="40" xfId="0" applyFont="1" applyFill="1" applyBorder="1" applyAlignment="1">
      <alignment horizontal="center" vertical="center"/>
    </xf>
    <xf numFmtId="0" fontId="11" fillId="0" borderId="39" xfId="0" applyFont="1" applyBorder="1" applyAlignment="1">
      <alignment horizontal="left" vertical="center" wrapText="1" shrinkToFit="1"/>
    </xf>
    <xf numFmtId="0" fontId="11" fillId="0" borderId="41" xfId="0" applyFont="1" applyBorder="1" applyAlignment="1">
      <alignment horizontal="left" vertical="center" wrapText="1" shrinkToFit="1"/>
    </xf>
    <xf numFmtId="0" fontId="11" fillId="0" borderId="42" xfId="0" applyFont="1" applyBorder="1" applyAlignment="1">
      <alignment horizontal="left" vertical="center" wrapText="1" shrinkToFit="1"/>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18" xfId="0" applyFont="1" applyFill="1" applyBorder="1" applyAlignment="1">
      <alignment horizontal="center" vertical="center"/>
    </xf>
    <xf numFmtId="0" fontId="31" fillId="3" borderId="16" xfId="0" applyFont="1" applyFill="1" applyBorder="1" applyAlignment="1">
      <alignment horizontal="center" vertical="center" wrapText="1"/>
    </xf>
    <xf numFmtId="0" fontId="31" fillId="3" borderId="51" xfId="0" applyFont="1" applyFill="1" applyBorder="1" applyAlignment="1">
      <alignment horizontal="center" vertical="center" wrapText="1"/>
    </xf>
    <xf numFmtId="0" fontId="2" fillId="0" borderId="24" xfId="0" applyFont="1" applyBorder="1" applyAlignment="1">
      <alignment horizontal="center" vertical="center"/>
    </xf>
    <xf numFmtId="0" fontId="2" fillId="0" borderId="21" xfId="0" applyFont="1" applyBorder="1" applyAlignment="1">
      <alignment horizontal="center" vertical="center"/>
    </xf>
    <xf numFmtId="0" fontId="28" fillId="4" borderId="24" xfId="0" applyFont="1" applyFill="1" applyBorder="1" applyAlignment="1">
      <alignment horizontal="center" vertical="center" wrapText="1"/>
    </xf>
    <xf numFmtId="0" fontId="28" fillId="4" borderId="21" xfId="0" applyFont="1" applyFill="1" applyBorder="1" applyAlignment="1">
      <alignment horizontal="center" vertical="center" wrapText="1"/>
    </xf>
    <xf numFmtId="0" fontId="11" fillId="3" borderId="24" xfId="0" applyFont="1" applyFill="1" applyBorder="1" applyAlignment="1">
      <alignment horizontal="center" vertical="center"/>
    </xf>
    <xf numFmtId="0" fontId="11" fillId="3" borderId="21" xfId="0" applyFont="1" applyFill="1" applyBorder="1" applyAlignment="1">
      <alignment horizontal="center" vertical="center"/>
    </xf>
    <xf numFmtId="0" fontId="7" fillId="0" borderId="41" xfId="0" applyFont="1" applyBorder="1" applyAlignment="1">
      <alignment horizontal="center" vertical="center" shrinkToFit="1"/>
    </xf>
    <xf numFmtId="0" fontId="11" fillId="3" borderId="17" xfId="0" applyFont="1" applyFill="1" applyBorder="1" applyAlignment="1">
      <alignment horizontal="center" vertical="center"/>
    </xf>
    <xf numFmtId="0" fontId="11" fillId="3" borderId="18" xfId="0" applyFont="1" applyFill="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8" fillId="4" borderId="5" xfId="0" applyFont="1" applyFill="1" applyBorder="1" applyAlignment="1">
      <alignment horizontal="center" vertical="center" wrapText="1"/>
    </xf>
    <xf numFmtId="0" fontId="28" fillId="4" borderId="31"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51" xfId="0" applyFont="1" applyFill="1" applyBorder="1" applyAlignment="1">
      <alignment horizontal="center" vertical="center"/>
    </xf>
    <xf numFmtId="0" fontId="31" fillId="3" borderId="9" xfId="0" applyFont="1" applyFill="1" applyBorder="1" applyAlignment="1">
      <alignment horizontal="center" vertical="center"/>
    </xf>
    <xf numFmtId="0" fontId="31" fillId="3" borderId="51" xfId="0" applyFont="1" applyFill="1" applyBorder="1" applyAlignment="1">
      <alignment horizontal="center" vertical="center"/>
    </xf>
    <xf numFmtId="0" fontId="2" fillId="0" borderId="10" xfId="0" applyFont="1" applyBorder="1" applyAlignment="1">
      <alignment horizontal="center" vertical="center" shrinkToFit="1"/>
    </xf>
    <xf numFmtId="0" fontId="2" fillId="0" borderId="12" xfId="0" applyFont="1" applyBorder="1" applyAlignment="1">
      <alignment horizontal="center" vertical="center" shrinkToFit="1"/>
    </xf>
    <xf numFmtId="0" fontId="28" fillId="4" borderId="10" xfId="0" applyFont="1" applyFill="1" applyBorder="1" applyAlignment="1">
      <alignment horizontal="center" vertical="center" shrinkToFit="1"/>
    </xf>
    <xf numFmtId="0" fontId="28" fillId="4" borderId="11" xfId="0" applyFont="1" applyFill="1" applyBorder="1" applyAlignment="1">
      <alignment horizontal="center" vertical="center" shrinkToFit="1"/>
    </xf>
    <xf numFmtId="0" fontId="28" fillId="4" borderId="13" xfId="0" applyFont="1" applyFill="1" applyBorder="1" applyAlignment="1">
      <alignment horizontal="center" vertical="center" shrinkToFit="1"/>
    </xf>
    <xf numFmtId="0" fontId="28" fillId="4" borderId="39" xfId="0" applyFont="1" applyFill="1" applyBorder="1" applyAlignment="1">
      <alignment horizontal="center" vertical="center" wrapText="1"/>
    </xf>
    <xf numFmtId="0" fontId="28" fillId="4" borderId="40" xfId="0" applyFont="1" applyFill="1" applyBorder="1" applyAlignment="1">
      <alignment horizontal="center" vertical="center" wrapText="1"/>
    </xf>
    <xf numFmtId="0" fontId="2" fillId="0" borderId="39" xfId="0" applyFont="1" applyBorder="1" applyAlignment="1">
      <alignment horizontal="center" vertical="center" shrinkToFit="1"/>
    </xf>
    <xf numFmtId="0" fontId="2" fillId="0" borderId="40" xfId="0" applyFont="1" applyBorder="1" applyAlignment="1">
      <alignment horizontal="center" vertical="center" shrinkToFit="1"/>
    </xf>
    <xf numFmtId="0" fontId="28" fillId="4" borderId="17" xfId="0" applyFont="1" applyFill="1" applyBorder="1" applyAlignment="1">
      <alignment horizontal="center" vertical="center" shrinkToFit="1"/>
    </xf>
    <xf numFmtId="0" fontId="28" fillId="4" borderId="7" xfId="0" applyFont="1" applyFill="1" applyBorder="1" applyAlignment="1">
      <alignment horizontal="center" vertical="center" shrinkToFit="1"/>
    </xf>
    <xf numFmtId="0" fontId="28" fillId="4" borderId="19" xfId="0" applyFont="1" applyFill="1" applyBorder="1" applyAlignment="1">
      <alignment horizontal="center" vertical="center" shrinkToFit="1"/>
    </xf>
    <xf numFmtId="0" fontId="2" fillId="2" borderId="49" xfId="0" applyFont="1" applyFill="1" applyBorder="1" applyAlignment="1">
      <alignment horizontal="center" vertical="center"/>
    </xf>
    <xf numFmtId="0" fontId="2" fillId="2" borderId="40" xfId="0" applyFont="1" applyFill="1" applyBorder="1" applyAlignment="1">
      <alignment horizontal="center" vertical="center"/>
    </xf>
    <xf numFmtId="0" fontId="31" fillId="3" borderId="44" xfId="0" applyFont="1" applyFill="1" applyBorder="1" applyAlignment="1">
      <alignment horizontal="center" vertical="center"/>
    </xf>
    <xf numFmtId="0" fontId="31" fillId="3" borderId="46" xfId="0" applyFont="1" applyFill="1" applyBorder="1" applyAlignment="1">
      <alignment horizontal="center" vertical="center"/>
    </xf>
    <xf numFmtId="0" fontId="31" fillId="3" borderId="36" xfId="0" applyFont="1" applyFill="1" applyBorder="1" applyAlignment="1">
      <alignment horizontal="center" vertical="center"/>
    </xf>
    <xf numFmtId="0" fontId="31" fillId="3" borderId="35" xfId="0" applyFont="1" applyFill="1" applyBorder="1" applyAlignment="1">
      <alignment horizontal="center" vertical="center"/>
    </xf>
    <xf numFmtId="0" fontId="11" fillId="0" borderId="9" xfId="0" applyFont="1" applyBorder="1" applyAlignment="1">
      <alignment horizontal="center" vertical="center" shrinkToFit="1"/>
    </xf>
    <xf numFmtId="0" fontId="11" fillId="0" borderId="12" xfId="0" applyFont="1" applyBorder="1" applyAlignment="1">
      <alignment horizontal="left" vertical="center" shrinkToFit="1"/>
    </xf>
    <xf numFmtId="0" fontId="11" fillId="0" borderId="9" xfId="0" applyFont="1" applyBorder="1" applyAlignment="1">
      <alignment horizontal="left" vertical="center" shrinkToFit="1"/>
    </xf>
    <xf numFmtId="0" fontId="32" fillId="4" borderId="10" xfId="0" applyFont="1" applyFill="1" applyBorder="1" applyAlignment="1">
      <alignment horizontal="center" vertical="center" shrinkToFit="1"/>
    </xf>
    <xf numFmtId="0" fontId="32" fillId="4" borderId="11" xfId="0" applyFont="1" applyFill="1" applyBorder="1" applyAlignment="1">
      <alignment horizontal="center" vertical="center" shrinkToFit="1"/>
    </xf>
    <xf numFmtId="0" fontId="32" fillId="4" borderId="12" xfId="0" applyFont="1" applyFill="1" applyBorder="1" applyAlignment="1">
      <alignment horizontal="center" vertical="center" shrinkToFit="1"/>
    </xf>
    <xf numFmtId="0" fontId="11" fillId="3" borderId="16" xfId="0" applyFont="1" applyFill="1" applyBorder="1" applyAlignment="1">
      <alignment horizontal="center" vertical="center"/>
    </xf>
    <xf numFmtId="0" fontId="11" fillId="0" borderId="7" xfId="0" applyFont="1" applyBorder="1" applyAlignment="1">
      <alignment horizontal="center" vertical="center"/>
    </xf>
    <xf numFmtId="0" fontId="11" fillId="0" borderId="19" xfId="0"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177" fontId="7" fillId="0" borderId="3" xfId="0" applyNumberFormat="1" applyFont="1" applyBorder="1" applyAlignment="1">
      <alignment horizontal="center" vertical="center"/>
    </xf>
    <xf numFmtId="0" fontId="7" fillId="0" borderId="3" xfId="0" applyFont="1" applyBorder="1" applyAlignment="1">
      <alignment horizontal="left" vertical="center"/>
    </xf>
    <xf numFmtId="0" fontId="7" fillId="0" borderId="3" xfId="0" applyFont="1" applyBorder="1" applyAlignment="1">
      <alignment horizontal="center" vertical="center"/>
    </xf>
    <xf numFmtId="0" fontId="11" fillId="3" borderId="50" xfId="0" applyFont="1" applyFill="1" applyBorder="1" applyAlignment="1">
      <alignment horizontal="center" vertical="center" wrapText="1"/>
    </xf>
    <xf numFmtId="0" fontId="11" fillId="3" borderId="50" xfId="0" applyFont="1" applyFill="1" applyBorder="1" applyAlignment="1">
      <alignment horizontal="center" vertical="center"/>
    </xf>
    <xf numFmtId="0" fontId="7" fillId="0" borderId="39" xfId="0" applyFont="1" applyBorder="1" applyAlignment="1">
      <alignment horizontal="left" vertical="center" shrinkToFit="1"/>
    </xf>
    <xf numFmtId="0" fontId="7" fillId="0" borderId="41" xfId="0" applyFont="1" applyBorder="1" applyAlignment="1">
      <alignment horizontal="left" vertical="center" shrinkToFit="1"/>
    </xf>
    <xf numFmtId="0" fontId="7" fillId="0" borderId="42" xfId="0" applyFont="1" applyBorder="1" applyAlignment="1">
      <alignment horizontal="left" vertical="center" shrinkToFit="1"/>
    </xf>
    <xf numFmtId="0" fontId="10" fillId="0" borderId="17" xfId="0" applyFont="1" applyBorder="1" applyAlignment="1">
      <alignment horizontal="center" vertical="center"/>
    </xf>
    <xf numFmtId="0" fontId="10" fillId="0" borderId="7"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2" fillId="0" borderId="7" xfId="0" applyFont="1" applyBorder="1" applyAlignment="1">
      <alignment horizontal="center" vertical="center"/>
    </xf>
    <xf numFmtId="0" fontId="2" fillId="0" borderId="25" xfId="0" applyFont="1" applyBorder="1" applyAlignment="1">
      <alignment horizontal="center" vertical="center"/>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3" xfId="0" applyFont="1" applyBorder="1" applyAlignment="1">
      <alignment horizontal="center" vertical="center" shrinkToFit="1"/>
    </xf>
    <xf numFmtId="0" fontId="11" fillId="3" borderId="40" xfId="0" applyFont="1" applyFill="1" applyBorder="1" applyAlignment="1">
      <alignment horizontal="center" vertical="center" wrapText="1"/>
    </xf>
    <xf numFmtId="0" fontId="10" fillId="3" borderId="9" xfId="0" applyFont="1" applyFill="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8" fillId="4" borderId="10" xfId="0" applyFont="1" applyFill="1" applyBorder="1" applyAlignment="1">
      <alignment horizontal="center" vertical="center" wrapText="1"/>
    </xf>
    <xf numFmtId="0" fontId="28" fillId="4" borderId="13" xfId="0" applyFont="1" applyFill="1" applyBorder="1" applyAlignment="1">
      <alignment horizontal="center" vertical="center" wrapText="1"/>
    </xf>
    <xf numFmtId="0" fontId="30" fillId="3" borderId="1"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8" fillId="4" borderId="2" xfId="0" applyFont="1" applyFill="1" applyBorder="1" applyAlignment="1">
      <alignment horizontal="center" vertical="center" wrapText="1"/>
    </xf>
    <xf numFmtId="0" fontId="28" fillId="4" borderId="29" xfId="0" applyFont="1" applyFill="1" applyBorder="1" applyAlignment="1">
      <alignment horizontal="center" vertical="center" wrapText="1"/>
    </xf>
    <xf numFmtId="0" fontId="2" fillId="2" borderId="14"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 xfId="0" applyFont="1" applyFill="1" applyBorder="1" applyAlignment="1">
      <alignment horizontal="center" vertical="center"/>
    </xf>
    <xf numFmtId="0" fontId="31" fillId="3" borderId="46" xfId="0" applyFont="1" applyFill="1" applyBorder="1" applyAlignment="1">
      <alignment horizontal="center" vertical="center" wrapText="1"/>
    </xf>
    <xf numFmtId="0" fontId="31" fillId="3" borderId="5" xfId="0" applyFont="1" applyFill="1" applyBorder="1" applyAlignment="1">
      <alignment horizontal="center" vertical="center" wrapText="1"/>
    </xf>
    <xf numFmtId="0" fontId="31" fillId="3" borderId="31" xfId="0" applyFont="1" applyFill="1" applyBorder="1" applyAlignment="1">
      <alignment horizontal="center" vertical="center" wrapText="1"/>
    </xf>
    <xf numFmtId="0" fontId="31" fillId="3" borderId="35" xfId="0" applyFont="1" applyFill="1" applyBorder="1" applyAlignment="1">
      <alignment horizontal="center" vertical="center" wrapText="1"/>
    </xf>
    <xf numFmtId="177" fontId="7" fillId="0" borderId="11" xfId="0" applyNumberFormat="1" applyFont="1" applyBorder="1" applyAlignment="1">
      <alignment horizontal="center" vertical="center"/>
    </xf>
    <xf numFmtId="0" fontId="31" fillId="3" borderId="9" xfId="0" applyFont="1" applyFill="1" applyBorder="1" applyAlignment="1">
      <alignment horizontal="center" vertical="center" wrapText="1"/>
    </xf>
    <xf numFmtId="0" fontId="31" fillId="3" borderId="50" xfId="0" applyFont="1" applyFill="1" applyBorder="1" applyAlignment="1">
      <alignment horizontal="center" vertical="center" wrapTex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7" fillId="0" borderId="44" xfId="0" applyFont="1" applyBorder="1" applyAlignment="1">
      <alignment horizontal="center" vertical="center" shrinkToFit="1"/>
    </xf>
    <xf numFmtId="0" fontId="7" fillId="0" borderId="46" xfId="0" applyFont="1" applyBorder="1" applyAlignment="1">
      <alignment horizontal="center" vertical="center" shrinkToFit="1"/>
    </xf>
    <xf numFmtId="0" fontId="7" fillId="0" borderId="36" xfId="0" applyFont="1" applyBorder="1" applyAlignment="1">
      <alignment horizontal="center" vertical="center" shrinkToFit="1"/>
    </xf>
    <xf numFmtId="0" fontId="7" fillId="0" borderId="35" xfId="0" applyFont="1" applyBorder="1" applyAlignment="1">
      <alignment horizontal="center" vertical="center" shrinkToFi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50"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11" fillId="0" borderId="44" xfId="0" applyFont="1" applyBorder="1" applyAlignment="1">
      <alignment horizontal="left" vertical="center" wrapText="1" shrinkToFit="1"/>
    </xf>
    <xf numFmtId="0" fontId="11" fillId="0" borderId="45" xfId="0" applyFont="1" applyBorder="1" applyAlignment="1">
      <alignment horizontal="left" vertical="center" wrapText="1" shrinkToFit="1"/>
    </xf>
    <xf numFmtId="0" fontId="11" fillId="0" borderId="47" xfId="0" applyFont="1" applyBorder="1" applyAlignment="1">
      <alignment horizontal="left" vertical="center" wrapText="1" shrinkToFit="1"/>
    </xf>
    <xf numFmtId="0" fontId="11" fillId="0" borderId="36" xfId="0" applyFont="1" applyBorder="1" applyAlignment="1">
      <alignment horizontal="left" vertical="center" wrapText="1" shrinkToFit="1"/>
    </xf>
    <xf numFmtId="0" fontId="11" fillId="0" borderId="37" xfId="0" applyFont="1" applyBorder="1" applyAlignment="1">
      <alignment horizontal="left" vertical="center" wrapText="1" shrinkToFit="1"/>
    </xf>
    <xf numFmtId="0" fontId="11" fillId="0" borderId="38" xfId="0" applyFont="1" applyBorder="1" applyAlignment="1">
      <alignment horizontal="left" vertical="center" wrapText="1" shrinkToFit="1"/>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11" fillId="0" borderId="40" xfId="0" applyFont="1" applyBorder="1" applyAlignment="1">
      <alignment horizontal="center" vertical="center"/>
    </xf>
    <xf numFmtId="0" fontId="11" fillId="0" borderId="39" xfId="0" applyFont="1" applyBorder="1" applyAlignment="1">
      <alignment horizontal="center" vertical="center"/>
    </xf>
    <xf numFmtId="0" fontId="7" fillId="0" borderId="4" xfId="0" applyFont="1" applyBorder="1" applyAlignment="1">
      <alignment horizontal="center" vertical="center"/>
    </xf>
    <xf numFmtId="0" fontId="2" fillId="0" borderId="29" xfId="0" applyFont="1" applyBorder="1" applyAlignment="1">
      <alignment horizontal="center" vertical="center"/>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30" fillId="3" borderId="44" xfId="0" applyFont="1" applyFill="1" applyBorder="1" applyAlignment="1">
      <alignment horizontal="center" vertical="center" wrapText="1"/>
    </xf>
    <xf numFmtId="0" fontId="30" fillId="3" borderId="46"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0" fillId="3" borderId="31" xfId="0" applyFont="1" applyFill="1" applyBorder="1" applyAlignment="1">
      <alignment horizontal="center" vertical="center" wrapText="1"/>
    </xf>
    <xf numFmtId="0" fontId="29" fillId="4" borderId="17" xfId="0" applyFont="1" applyFill="1" applyBorder="1" applyAlignment="1">
      <alignment horizontal="center" vertical="center" wrapText="1"/>
    </xf>
    <xf numFmtId="0" fontId="29" fillId="4" borderId="18" xfId="0" applyFont="1" applyFill="1" applyBorder="1" applyAlignment="1">
      <alignment horizontal="center" vertical="center" wrapText="1"/>
    </xf>
    <xf numFmtId="0" fontId="29" fillId="4" borderId="36" xfId="0" applyFont="1" applyFill="1" applyBorder="1" applyAlignment="1">
      <alignment horizontal="center" vertical="center" wrapText="1"/>
    </xf>
    <xf numFmtId="0" fontId="29" fillId="4" borderId="35" xfId="0" applyFont="1" applyFill="1" applyBorder="1" applyAlignment="1">
      <alignment horizontal="center" vertical="center" wrapText="1"/>
    </xf>
    <xf numFmtId="0" fontId="2" fillId="0" borderId="0" xfId="0" applyFont="1" applyAlignment="1">
      <alignment horizontal="center" vertical="center"/>
    </xf>
    <xf numFmtId="0" fontId="2" fillId="0" borderId="32" xfId="0" applyFont="1" applyBorder="1" applyAlignment="1">
      <alignment horizontal="center" vertical="center"/>
    </xf>
    <xf numFmtId="0" fontId="11" fillId="0" borderId="37" xfId="0" applyFont="1" applyBorder="1" applyAlignment="1">
      <alignment horizontal="center" vertical="center" shrinkToFit="1"/>
    </xf>
    <xf numFmtId="0" fontId="11" fillId="0" borderId="38" xfId="0" applyFont="1" applyBorder="1" applyAlignment="1">
      <alignment horizontal="center" vertical="center" shrinkToFit="1"/>
    </xf>
    <xf numFmtId="0" fontId="11" fillId="3" borderId="28"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0" borderId="17" xfId="0" applyFont="1" applyBorder="1" applyAlignment="1">
      <alignment horizontal="left" vertical="center" shrinkToFit="1"/>
    </xf>
    <xf numFmtId="0" fontId="11" fillId="0" borderId="7" xfId="0" applyFont="1" applyBorder="1" applyAlignment="1">
      <alignment horizontal="left" vertical="center" shrinkToFit="1"/>
    </xf>
    <xf numFmtId="0" fontId="11" fillId="0" borderId="19" xfId="0" applyFont="1" applyBorder="1" applyAlignment="1">
      <alignment horizontal="left" vertical="center" shrinkToFit="1"/>
    </xf>
    <xf numFmtId="0" fontId="11" fillId="3" borderId="1" xfId="0" applyFont="1" applyFill="1" applyBorder="1" applyAlignment="1">
      <alignment horizontal="center" vertical="center"/>
    </xf>
    <xf numFmtId="0" fontId="11" fillId="3" borderId="2" xfId="0" applyFont="1" applyFill="1" applyBorder="1" applyAlignment="1">
      <alignment horizontal="center" vertical="center"/>
    </xf>
    <xf numFmtId="0" fontId="30" fillId="3" borderId="9"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3" fillId="4" borderId="44" xfId="0" applyFont="1" applyFill="1" applyBorder="1" applyAlignment="1">
      <alignment horizontal="center" vertical="center"/>
    </xf>
    <xf numFmtId="0" fontId="33" fillId="4" borderId="47" xfId="0" applyFont="1" applyFill="1" applyBorder="1" applyAlignment="1">
      <alignment horizontal="center" vertical="center"/>
    </xf>
    <xf numFmtId="0" fontId="33" fillId="4" borderId="24" xfId="0" applyFont="1" applyFill="1" applyBorder="1" applyAlignment="1">
      <alignment horizontal="center" vertical="center"/>
    </xf>
    <xf numFmtId="0" fontId="33" fillId="4" borderId="26" xfId="0" applyFont="1" applyFill="1" applyBorder="1" applyAlignment="1">
      <alignment horizontal="center" vertical="center"/>
    </xf>
    <xf numFmtId="38" fontId="7" fillId="0" borderId="2" xfId="1" applyFont="1" applyBorder="1" applyAlignment="1">
      <alignment horizontal="center" vertical="center"/>
    </xf>
    <xf numFmtId="38" fontId="7" fillId="0" borderId="3" xfId="1" applyFont="1" applyBorder="1" applyAlignment="1">
      <alignment horizontal="center" vertical="center"/>
    </xf>
    <xf numFmtId="38" fontId="7" fillId="0" borderId="27" xfId="1" applyFont="1" applyBorder="1" applyAlignment="1">
      <alignment horizontal="center" vertical="center" shrinkToFit="1"/>
    </xf>
    <xf numFmtId="38" fontId="7" fillId="0" borderId="3" xfId="1" applyFont="1" applyBorder="1" applyAlignment="1">
      <alignment horizontal="center" vertical="center" shrinkToFit="1"/>
    </xf>
    <xf numFmtId="0" fontId="11" fillId="3" borderId="20" xfId="0" applyFont="1" applyFill="1" applyBorder="1" applyAlignment="1">
      <alignment horizontal="center" vertical="center"/>
    </xf>
    <xf numFmtId="38" fontId="7" fillId="0" borderId="7" xfId="1" applyFont="1" applyBorder="1" applyAlignment="1">
      <alignment vertical="center" shrinkToFit="1"/>
    </xf>
    <xf numFmtId="38" fontId="7" fillId="0" borderId="19" xfId="1" applyFont="1" applyBorder="1" applyAlignment="1">
      <alignment vertical="center" shrinkToFit="1"/>
    </xf>
    <xf numFmtId="38" fontId="7" fillId="0" borderId="25" xfId="1" applyFont="1" applyBorder="1" applyAlignment="1">
      <alignment vertical="center" shrinkToFit="1"/>
    </xf>
    <xf numFmtId="38" fontId="7" fillId="0" borderId="26" xfId="1" applyFont="1" applyBorder="1" applyAlignment="1">
      <alignment vertical="center" shrinkToFit="1"/>
    </xf>
    <xf numFmtId="0" fontId="11" fillId="0" borderId="17"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38" fontId="17" fillId="0" borderId="2" xfId="1" applyFont="1" applyBorder="1" applyAlignment="1">
      <alignment horizontal="center" vertical="center" shrinkToFit="1"/>
    </xf>
    <xf numFmtId="38" fontId="17" fillId="0" borderId="3" xfId="1" applyFont="1" applyBorder="1" applyAlignment="1">
      <alignment horizontal="center" vertical="center" shrinkToFit="1"/>
    </xf>
    <xf numFmtId="0" fontId="2" fillId="2" borderId="23" xfId="0" applyFont="1" applyFill="1" applyBorder="1" applyAlignment="1">
      <alignment horizontal="center" vertical="center"/>
    </xf>
    <xf numFmtId="0" fontId="2" fillId="2" borderId="1" xfId="0" applyFont="1" applyFill="1" applyBorder="1" applyAlignment="1">
      <alignment horizontal="center" vertical="center"/>
    </xf>
    <xf numFmtId="0" fontId="30" fillId="3" borderId="9" xfId="0" applyFont="1" applyFill="1" applyBorder="1" applyAlignment="1">
      <alignment horizontal="center" vertical="center"/>
    </xf>
    <xf numFmtId="0" fontId="30" fillId="3" borderId="43"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4" xfId="0" applyFont="1" applyFill="1" applyBorder="1" applyAlignment="1">
      <alignment horizontal="center"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2" fillId="4" borderId="2" xfId="0" applyFont="1" applyFill="1" applyBorder="1" applyAlignment="1">
      <alignment horizontal="center" vertical="center" wrapText="1"/>
    </xf>
    <xf numFmtId="0" fontId="32" fillId="4" borderId="3" xfId="0" applyFont="1" applyFill="1" applyBorder="1" applyAlignment="1">
      <alignment horizontal="center" vertical="center" wrapText="1"/>
    </xf>
    <xf numFmtId="0" fontId="32" fillId="4" borderId="4"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9" fillId="3" borderId="17" xfId="0" applyFont="1" applyFill="1" applyBorder="1" applyAlignment="1">
      <alignment horizontal="center" vertical="center"/>
    </xf>
    <xf numFmtId="0" fontId="19" fillId="3" borderId="18" xfId="0" applyFont="1" applyFill="1" applyBorder="1" applyAlignment="1">
      <alignment horizontal="center" vertical="center"/>
    </xf>
    <xf numFmtId="0" fontId="19" fillId="3" borderId="5"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36" xfId="0" applyFont="1" applyFill="1" applyBorder="1" applyAlignment="1">
      <alignment horizontal="center" vertical="center"/>
    </xf>
    <xf numFmtId="0" fontId="19" fillId="3" borderId="35" xfId="0" applyFont="1" applyFill="1" applyBorder="1" applyAlignment="1">
      <alignment horizontal="center" vertical="center"/>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4"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 xfId="0" applyFont="1" applyBorder="1" applyAlignment="1">
      <alignment horizontal="left" vertical="center"/>
    </xf>
    <xf numFmtId="0" fontId="11" fillId="0" borderId="1" xfId="0" applyFont="1" applyBorder="1" applyAlignment="1">
      <alignment horizontal="left" vertical="center"/>
    </xf>
    <xf numFmtId="0" fontId="28" fillId="4" borderId="2" xfId="0" applyFont="1" applyFill="1" applyBorder="1" applyAlignment="1">
      <alignment horizontal="center" vertical="center"/>
    </xf>
    <xf numFmtId="0" fontId="28" fillId="4" borderId="3" xfId="0" applyFont="1" applyFill="1" applyBorder="1" applyAlignment="1">
      <alignment horizontal="center" vertical="center"/>
    </xf>
    <xf numFmtId="0" fontId="28" fillId="4" borderId="29" xfId="0" applyFont="1" applyFill="1" applyBorder="1" applyAlignment="1">
      <alignment horizontal="center" vertical="center"/>
    </xf>
    <xf numFmtId="0" fontId="11" fillId="0" borderId="0" xfId="0" applyFont="1" applyAlignment="1">
      <alignment horizontal="center" vertical="center"/>
    </xf>
    <xf numFmtId="38" fontId="17" fillId="0" borderId="2" xfId="1" applyFont="1" applyFill="1" applyBorder="1" applyAlignment="1">
      <alignment horizontal="center" vertical="center" shrinkToFit="1"/>
    </xf>
    <xf numFmtId="38" fontId="17" fillId="0" borderId="3" xfId="1" applyFont="1" applyFill="1" applyBorder="1" applyAlignment="1">
      <alignment horizontal="center" vertical="center" shrinkToFit="1"/>
    </xf>
    <xf numFmtId="0" fontId="30" fillId="3" borderId="17" xfId="0" applyFont="1" applyFill="1" applyBorder="1" applyAlignment="1">
      <alignment horizontal="center" vertical="center"/>
    </xf>
    <xf numFmtId="0" fontId="30" fillId="3" borderId="18" xfId="0" applyFont="1" applyFill="1" applyBorder="1" applyAlignment="1">
      <alignment horizontal="center" vertical="center"/>
    </xf>
    <xf numFmtId="0" fontId="30" fillId="3" borderId="5" xfId="0" applyFont="1" applyFill="1" applyBorder="1" applyAlignment="1">
      <alignment horizontal="center" vertical="center"/>
    </xf>
    <xf numFmtId="0" fontId="30" fillId="3" borderId="31" xfId="0" applyFont="1" applyFill="1" applyBorder="1" applyAlignment="1">
      <alignment horizontal="center" vertical="center"/>
    </xf>
    <xf numFmtId="0" fontId="30" fillId="3" borderId="36" xfId="0" applyFont="1" applyFill="1" applyBorder="1" applyAlignment="1">
      <alignment horizontal="center" vertical="center"/>
    </xf>
    <xf numFmtId="0" fontId="30" fillId="3" borderId="35" xfId="0" applyFont="1" applyFill="1" applyBorder="1" applyAlignment="1">
      <alignment horizontal="center" vertical="center"/>
    </xf>
    <xf numFmtId="38" fontId="21" fillId="0" borderId="2" xfId="1" applyFont="1" applyBorder="1" applyAlignment="1">
      <alignment horizontal="center" vertical="center" shrinkToFit="1"/>
    </xf>
    <xf numFmtId="38" fontId="21" fillId="0" borderId="3" xfId="1" applyFont="1" applyBorder="1" applyAlignment="1">
      <alignment horizontal="center" vertical="center" shrinkToFit="1"/>
    </xf>
    <xf numFmtId="0" fontId="17" fillId="0" borderId="3" xfId="0" applyFont="1" applyBorder="1" applyAlignment="1">
      <alignment horizontal="center" vertical="center"/>
    </xf>
    <xf numFmtId="0" fontId="11" fillId="3" borderId="17" xfId="0" applyFont="1" applyFill="1" applyBorder="1" applyAlignment="1">
      <alignment horizontal="center" vertical="center" wrapText="1"/>
    </xf>
    <xf numFmtId="0" fontId="11" fillId="3" borderId="35" xfId="0" applyFont="1" applyFill="1" applyBorder="1" applyAlignment="1">
      <alignment horizontal="center" vertical="center" wrapText="1"/>
    </xf>
    <xf numFmtId="0" fontId="11" fillId="3" borderId="4" xfId="0" applyFont="1" applyFill="1" applyBorder="1" applyAlignment="1">
      <alignment horizontal="center" vertical="center"/>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29" xfId="0" applyFont="1" applyBorder="1" applyAlignment="1">
      <alignment horizontal="center"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9" xfId="0" applyFont="1" applyBorder="1" applyAlignment="1">
      <alignment horizontal="left" vertical="center" shrinkToFit="1"/>
    </xf>
    <xf numFmtId="0" fontId="10" fillId="3" borderId="3"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28" fillId="4" borderId="1" xfId="0" applyFont="1" applyFill="1" applyBorder="1" applyAlignment="1">
      <alignment horizontal="center" vertical="center" wrapText="1"/>
    </xf>
    <xf numFmtId="0" fontId="28" fillId="4" borderId="33"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1" fillId="0" borderId="1" xfId="0" applyFont="1" applyBorder="1" applyAlignment="1">
      <alignment horizontal="center" vertical="center" shrinkToFit="1"/>
    </xf>
    <xf numFmtId="0" fontId="12" fillId="0" borderId="5" xfId="0" applyFont="1" applyBorder="1" applyAlignment="1">
      <alignment horizontal="left" vertical="center" wrapText="1"/>
    </xf>
    <xf numFmtId="0" fontId="12" fillId="0" borderId="0" xfId="0" applyFont="1" applyAlignment="1">
      <alignment horizontal="left" vertical="center" wrapText="1"/>
    </xf>
    <xf numFmtId="0" fontId="12" fillId="0" borderId="32" xfId="0" applyFont="1" applyBorder="1" applyAlignment="1">
      <alignment horizontal="left" vertical="center" wrapText="1"/>
    </xf>
    <xf numFmtId="0" fontId="12" fillId="0" borderId="36" xfId="0" applyFont="1" applyBorder="1" applyAlignment="1">
      <alignment horizontal="left" vertical="center" wrapText="1"/>
    </xf>
    <xf numFmtId="0" fontId="12" fillId="0" borderId="37" xfId="0" applyFont="1" applyBorder="1" applyAlignment="1">
      <alignment horizontal="left" vertical="center" wrapText="1"/>
    </xf>
    <xf numFmtId="0" fontId="12" fillId="0" borderId="38" xfId="0" applyFont="1" applyBorder="1" applyAlignment="1">
      <alignment horizontal="left" vertical="center" wrapText="1"/>
    </xf>
    <xf numFmtId="0" fontId="12" fillId="0" borderId="4" xfId="0" applyFont="1" applyBorder="1" applyAlignment="1">
      <alignment horizontal="left" vertical="center" shrinkToFit="1"/>
    </xf>
    <xf numFmtId="0" fontId="12" fillId="0" borderId="1" xfId="0" applyFont="1" applyBorder="1" applyAlignment="1">
      <alignment horizontal="left" vertical="center" shrinkToFit="1"/>
    </xf>
    <xf numFmtId="0" fontId="11" fillId="0" borderId="39" xfId="0" applyFont="1" applyBorder="1" applyAlignment="1">
      <alignment horizontal="center" vertical="center" shrinkToFit="1"/>
    </xf>
    <xf numFmtId="0" fontId="11" fillId="0" borderId="41" xfId="0" applyFont="1" applyBorder="1" applyAlignment="1">
      <alignment horizontal="center" vertical="center" shrinkToFit="1"/>
    </xf>
    <xf numFmtId="0" fontId="11" fillId="0" borderId="42" xfId="0" applyFont="1" applyBorder="1" applyAlignment="1">
      <alignment horizontal="center" vertical="center" shrinkToFit="1"/>
    </xf>
    <xf numFmtId="0" fontId="10" fillId="3" borderId="17" xfId="0" applyFont="1" applyFill="1" applyBorder="1" applyAlignment="1">
      <alignment horizontal="center" vertical="center"/>
    </xf>
    <xf numFmtId="0" fontId="10" fillId="3" borderId="18"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31" xfId="0" applyFont="1" applyFill="1" applyBorder="1" applyAlignment="1">
      <alignment horizontal="center" vertical="center"/>
    </xf>
    <xf numFmtId="0" fontId="10" fillId="3" borderId="24" xfId="0" applyFont="1" applyFill="1" applyBorder="1" applyAlignment="1">
      <alignment horizontal="center" vertical="center"/>
    </xf>
    <xf numFmtId="0" fontId="10" fillId="3" borderId="21" xfId="0" applyFont="1" applyFill="1" applyBorder="1" applyAlignment="1">
      <alignment horizontal="center" vertical="center"/>
    </xf>
    <xf numFmtId="0" fontId="19" fillId="3" borderId="2" xfId="0" applyFont="1" applyFill="1" applyBorder="1" applyAlignment="1">
      <alignment horizontal="center" vertical="center"/>
    </xf>
    <xf numFmtId="0" fontId="19" fillId="3" borderId="4" xfId="0" applyFont="1" applyFill="1" applyBorder="1" applyAlignment="1">
      <alignment horizontal="center" vertical="center"/>
    </xf>
    <xf numFmtId="0" fontId="29" fillId="4" borderId="3" xfId="0" applyFont="1" applyFill="1" applyBorder="1" applyAlignment="1">
      <alignment horizontal="center" vertical="center" shrinkToFit="1"/>
    </xf>
    <xf numFmtId="0" fontId="29" fillId="4" borderId="29" xfId="0" applyFont="1" applyFill="1" applyBorder="1" applyAlignment="1">
      <alignment horizontal="center" vertical="center" shrinkToFit="1"/>
    </xf>
    <xf numFmtId="0" fontId="11" fillId="0" borderId="3" xfId="0" applyFont="1" applyBorder="1" applyAlignment="1">
      <alignment horizontal="left" vertical="center" shrinkToFit="1"/>
    </xf>
    <xf numFmtId="0" fontId="11" fillId="0" borderId="29" xfId="0" applyFont="1" applyBorder="1" applyAlignment="1">
      <alignment horizontal="left" vertical="center" shrinkToFit="1"/>
    </xf>
    <xf numFmtId="0" fontId="19" fillId="3" borderId="2" xfId="0" applyFont="1" applyFill="1" applyBorder="1" applyAlignment="1">
      <alignment horizontal="center" vertical="center" shrinkToFit="1"/>
    </xf>
    <xf numFmtId="0" fontId="19" fillId="3" borderId="4" xfId="0" applyFont="1" applyFill="1" applyBorder="1" applyAlignment="1">
      <alignment horizontal="center" vertical="center" shrinkToFit="1"/>
    </xf>
    <xf numFmtId="0" fontId="19" fillId="3" borderId="2"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0" fillId="3" borderId="1" xfId="0" applyFont="1" applyFill="1" applyBorder="1" applyAlignment="1">
      <alignment horizontal="center" vertical="center"/>
    </xf>
    <xf numFmtId="0" fontId="27" fillId="3" borderId="2" xfId="0" applyFont="1" applyFill="1" applyBorder="1" applyAlignment="1">
      <alignment horizontal="center" vertical="center" shrinkToFit="1"/>
    </xf>
    <xf numFmtId="0" fontId="27" fillId="3" borderId="3" xfId="0" applyFont="1" applyFill="1" applyBorder="1" applyAlignment="1">
      <alignment horizontal="center" vertical="center" shrinkToFit="1"/>
    </xf>
    <xf numFmtId="0" fontId="26" fillId="4" borderId="7" xfId="0" applyFont="1" applyFill="1" applyBorder="1" applyAlignment="1">
      <alignment horizontal="left" vertical="center" wrapText="1"/>
    </xf>
    <xf numFmtId="0" fontId="26" fillId="4" borderId="19" xfId="0" applyFont="1" applyFill="1" applyBorder="1" applyAlignment="1">
      <alignment horizontal="left" vertical="center" wrapText="1"/>
    </xf>
    <xf numFmtId="0" fontId="26" fillId="4" borderId="25" xfId="0" applyFont="1" applyFill="1" applyBorder="1" applyAlignment="1">
      <alignment horizontal="left" vertical="center" wrapText="1"/>
    </xf>
    <xf numFmtId="0" fontId="26" fillId="4" borderId="26" xfId="0" applyFont="1" applyFill="1" applyBorder="1" applyAlignment="1">
      <alignment horizontal="left" vertical="center" wrapText="1"/>
    </xf>
    <xf numFmtId="0" fontId="27" fillId="0" borderId="3" xfId="0" applyFont="1" applyBorder="1" applyAlignment="1">
      <alignment horizontal="center" vertical="center"/>
    </xf>
    <xf numFmtId="14" fontId="7" fillId="0" borderId="3" xfId="0" applyNumberFormat="1" applyFont="1" applyBorder="1" applyAlignment="1">
      <alignment horizontal="center" vertical="center" shrinkToFit="1"/>
    </xf>
    <xf numFmtId="0" fontId="7" fillId="0" borderId="4" xfId="0" applyFont="1" applyBorder="1" applyAlignment="1">
      <alignment horizontal="center" vertical="center" shrinkToFit="1"/>
    </xf>
    <xf numFmtId="0" fontId="19" fillId="3" borderId="2" xfId="0" applyFont="1" applyFill="1" applyBorder="1" applyAlignment="1">
      <alignment horizontal="left" vertical="center" shrinkToFit="1"/>
    </xf>
    <xf numFmtId="0" fontId="19" fillId="3" borderId="3" xfId="0" applyFont="1" applyFill="1" applyBorder="1" applyAlignment="1">
      <alignment horizontal="left" vertical="center" shrinkToFit="1"/>
    </xf>
    <xf numFmtId="0" fontId="19" fillId="3" borderId="4" xfId="0" applyFont="1" applyFill="1" applyBorder="1" applyAlignment="1">
      <alignment horizontal="left" vertical="center" shrinkToFit="1"/>
    </xf>
    <xf numFmtId="0" fontId="11" fillId="0" borderId="1" xfId="0" applyFont="1" applyBorder="1" applyAlignment="1">
      <alignment horizontal="center" vertical="center"/>
    </xf>
    <xf numFmtId="0" fontId="27" fillId="3" borderId="1" xfId="0" applyFont="1" applyFill="1" applyBorder="1" applyAlignment="1">
      <alignment horizontal="center" vertical="center"/>
    </xf>
    <xf numFmtId="0" fontId="11" fillId="0" borderId="17" xfId="0" applyFont="1" applyBorder="1" applyAlignment="1">
      <alignment horizontal="center" vertical="center" wrapText="1" shrinkToFit="1"/>
    </xf>
    <xf numFmtId="0" fontId="11" fillId="0" borderId="7" xfId="0" applyFont="1" applyBorder="1" applyAlignment="1">
      <alignment horizontal="center" vertical="center" wrapText="1" shrinkToFit="1"/>
    </xf>
    <xf numFmtId="0" fontId="11" fillId="0" borderId="19" xfId="0" applyFont="1" applyBorder="1" applyAlignment="1">
      <alignment horizontal="center" vertical="center" wrapText="1" shrinkToFit="1"/>
    </xf>
    <xf numFmtId="0" fontId="11" fillId="0" borderId="24" xfId="0" applyFont="1" applyBorder="1" applyAlignment="1">
      <alignment horizontal="center" vertical="center" wrapText="1" shrinkToFit="1"/>
    </xf>
    <xf numFmtId="0" fontId="11" fillId="0" borderId="25" xfId="0" applyFont="1" applyBorder="1" applyAlignment="1">
      <alignment horizontal="center" vertical="center" wrapText="1" shrinkToFit="1"/>
    </xf>
    <xf numFmtId="0" fontId="11" fillId="0" borderId="26" xfId="0" applyFont="1" applyBorder="1" applyAlignment="1">
      <alignment horizontal="center" vertical="center" wrapText="1" shrinkToFit="1"/>
    </xf>
    <xf numFmtId="0" fontId="10" fillId="3" borderId="1" xfId="0" applyFont="1" applyFill="1" applyBorder="1" applyAlignment="1">
      <alignment horizontal="center" vertical="center" shrinkToFit="1"/>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19" xfId="0" applyFont="1" applyBorder="1" applyAlignment="1">
      <alignment horizontal="center" vertical="center" shrinkToFit="1"/>
    </xf>
    <xf numFmtId="0" fontId="7" fillId="0" borderId="7" xfId="0" applyFont="1" applyBorder="1" applyAlignment="1">
      <alignment horizontal="center" vertical="center" shrinkToFit="1"/>
    </xf>
    <xf numFmtId="0" fontId="2" fillId="0" borderId="7" xfId="0" applyFont="1" applyBorder="1" applyAlignment="1">
      <alignment horizontal="center" vertical="center" shrinkToFit="1"/>
    </xf>
    <xf numFmtId="0" fontId="10" fillId="3" borderId="29"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29" xfId="0" applyFont="1" applyFill="1" applyBorder="1" applyAlignment="1">
      <alignment horizontal="center" vertical="center"/>
    </xf>
    <xf numFmtId="0" fontId="12" fillId="0" borderId="29" xfId="0" applyFont="1" applyBorder="1" applyAlignment="1">
      <alignment horizontal="center" vertical="center" shrinkToFit="1"/>
    </xf>
    <xf numFmtId="0" fontId="25" fillId="0" borderId="17" xfId="0" applyFont="1" applyBorder="1" applyAlignment="1">
      <alignment horizontal="left" vertical="top" wrapText="1"/>
    </xf>
    <xf numFmtId="0" fontId="25" fillId="0" borderId="7" xfId="0" applyFont="1" applyBorder="1" applyAlignment="1">
      <alignment horizontal="left" vertical="top" wrapText="1"/>
    </xf>
    <xf numFmtId="0" fontId="25" fillId="0" borderId="19" xfId="0" applyFont="1" applyBorder="1" applyAlignment="1">
      <alignment horizontal="left" vertical="top" wrapText="1"/>
    </xf>
    <xf numFmtId="0" fontId="25" fillId="0" borderId="5" xfId="0" applyFont="1" applyBorder="1" applyAlignment="1">
      <alignment horizontal="left" vertical="top" wrapText="1"/>
    </xf>
    <xf numFmtId="0" fontId="25" fillId="0" borderId="0" xfId="0" applyFont="1" applyAlignment="1">
      <alignment horizontal="left" vertical="top" wrapText="1"/>
    </xf>
    <xf numFmtId="0" fontId="25" fillId="0" borderId="32" xfId="0" applyFont="1" applyBorder="1" applyAlignment="1">
      <alignment horizontal="left" vertical="top" wrapText="1"/>
    </xf>
    <xf numFmtId="0" fontId="25" fillId="0" borderId="24" xfId="0" applyFont="1" applyBorder="1" applyAlignment="1">
      <alignment horizontal="left" vertical="top" wrapText="1"/>
    </xf>
    <xf numFmtId="0" fontId="25" fillId="0" borderId="25" xfId="0" applyFont="1" applyBorder="1" applyAlignment="1">
      <alignment horizontal="left" vertical="top" wrapText="1"/>
    </xf>
    <xf numFmtId="0" fontId="25" fillId="0" borderId="26" xfId="0" applyFont="1" applyBorder="1" applyAlignment="1">
      <alignment horizontal="left" vertical="top" wrapText="1"/>
    </xf>
    <xf numFmtId="0" fontId="2" fillId="0" borderId="7" xfId="0" applyFont="1" applyBorder="1" applyAlignment="1">
      <alignment horizontal="left" vertical="center" shrinkToFit="1"/>
    </xf>
    <xf numFmtId="0" fontId="2" fillId="0" borderId="19" xfId="0" applyFont="1" applyBorder="1" applyAlignment="1">
      <alignment horizontal="left" vertical="center" shrinkToFit="1"/>
    </xf>
    <xf numFmtId="0" fontId="2" fillId="0" borderId="24" xfId="0" applyFont="1" applyBorder="1" applyAlignment="1">
      <alignment horizontal="center" vertical="center" wrapText="1" shrinkToFit="1"/>
    </xf>
    <xf numFmtId="0" fontId="2" fillId="0" borderId="25" xfId="0" applyFont="1" applyBorder="1" applyAlignment="1">
      <alignment horizontal="center" vertical="center" wrapText="1" shrinkToFit="1"/>
    </xf>
    <xf numFmtId="0" fontId="2" fillId="0" borderId="26" xfId="0" applyFont="1" applyBorder="1" applyAlignment="1">
      <alignment horizontal="center" vertical="center" wrapText="1" shrinkToFit="1"/>
    </xf>
    <xf numFmtId="0" fontId="11" fillId="0" borderId="2" xfId="0" applyFont="1" applyBorder="1" applyAlignment="1">
      <alignment horizontal="center" vertical="center" wrapText="1" shrinkToFit="1"/>
    </xf>
    <xf numFmtId="0" fontId="11" fillId="0" borderId="3" xfId="0" applyFont="1" applyBorder="1" applyAlignment="1">
      <alignment horizontal="center" vertical="center" wrapText="1" shrinkToFit="1"/>
    </xf>
    <xf numFmtId="0" fontId="11" fillId="0" borderId="29" xfId="0" applyFont="1" applyBorder="1" applyAlignment="1">
      <alignment horizontal="center" vertical="center" wrapText="1" shrinkToFit="1"/>
    </xf>
    <xf numFmtId="0" fontId="26" fillId="4" borderId="1" xfId="0" applyFont="1" applyFill="1" applyBorder="1" applyAlignment="1">
      <alignment horizontal="center" vertical="center" wrapText="1"/>
    </xf>
    <xf numFmtId="0" fontId="11" fillId="0" borderId="29" xfId="0" applyFont="1" applyBorder="1" applyAlignment="1">
      <alignment horizontal="center" vertical="center" shrinkToFit="1"/>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19" fillId="3" borderId="10" xfId="0" applyFont="1" applyFill="1" applyBorder="1" applyAlignment="1">
      <alignment horizontal="center" vertical="center"/>
    </xf>
    <xf numFmtId="0" fontId="19" fillId="3" borderId="11" xfId="0" applyFont="1" applyFill="1" applyBorder="1" applyAlignment="1">
      <alignment horizontal="center" vertical="center"/>
    </xf>
    <xf numFmtId="0" fontId="19" fillId="3" borderId="12" xfId="0" applyFont="1" applyFill="1" applyBorder="1" applyAlignment="1">
      <alignment horizontal="center" vertical="center"/>
    </xf>
    <xf numFmtId="0" fontId="20" fillId="3" borderId="10" xfId="0" applyFont="1" applyFill="1" applyBorder="1" applyAlignment="1">
      <alignment horizontal="center" vertical="center" shrinkToFit="1"/>
    </xf>
    <xf numFmtId="0" fontId="20" fillId="3" borderId="11" xfId="0" applyFont="1" applyFill="1" applyBorder="1" applyAlignment="1">
      <alignment horizontal="center" vertical="center" shrinkToFit="1"/>
    </xf>
    <xf numFmtId="0" fontId="19" fillId="3" borderId="13"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2" xfId="0" applyFont="1" applyFill="1" applyBorder="1" applyAlignment="1">
      <alignment horizontal="center" vertical="center"/>
    </xf>
    <xf numFmtId="0" fontId="11" fillId="0" borderId="3" xfId="0" applyFont="1" applyBorder="1" applyAlignment="1">
      <alignment horizontal="center" vertical="center"/>
    </xf>
    <xf numFmtId="176" fontId="11" fillId="0" borderId="2" xfId="0" applyNumberFormat="1" applyFont="1" applyBorder="1" applyAlignment="1">
      <alignment horizontal="center" vertical="center"/>
    </xf>
    <xf numFmtId="176" fontId="11" fillId="0" borderId="3" xfId="0" applyNumberFormat="1" applyFont="1" applyBorder="1" applyAlignment="1">
      <alignment horizontal="center" vertical="center"/>
    </xf>
    <xf numFmtId="176" fontId="11" fillId="0" borderId="4" xfId="0" applyNumberFormat="1" applyFont="1" applyBorder="1" applyAlignment="1">
      <alignment horizontal="center" vertical="center"/>
    </xf>
    <xf numFmtId="0" fontId="12" fillId="0" borderId="0" xfId="0" applyFont="1" applyAlignment="1">
      <alignment horizontal="left" vertical="center"/>
    </xf>
    <xf numFmtId="0" fontId="12" fillId="0" borderId="10"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13" xfId="0" applyFont="1" applyBorder="1" applyAlignment="1">
      <alignment horizontal="center" vertical="center" shrinkToFit="1"/>
    </xf>
    <xf numFmtId="0" fontId="21" fillId="0" borderId="17" xfId="0" applyFont="1" applyBorder="1" applyAlignment="1">
      <alignment horizontal="center" vertical="center" shrinkToFit="1"/>
    </xf>
    <xf numFmtId="0" fontId="21" fillId="0" borderId="7" xfId="0" applyFont="1" applyBorder="1" applyAlignment="1">
      <alignment horizontal="center" vertical="center" shrinkToFit="1"/>
    </xf>
    <xf numFmtId="0" fontId="21" fillId="0" borderId="18" xfId="0" applyFont="1" applyBorder="1" applyAlignment="1">
      <alignment horizontal="center" vertical="center" shrinkToFit="1"/>
    </xf>
    <xf numFmtId="0" fontId="21" fillId="0" borderId="24" xfId="0" applyFont="1" applyBorder="1" applyAlignment="1">
      <alignment horizontal="center" vertical="center" shrinkToFit="1"/>
    </xf>
    <xf numFmtId="0" fontId="21" fillId="0" borderId="25" xfId="0" applyFont="1" applyBorder="1" applyAlignment="1">
      <alignment horizontal="center" vertical="center" shrinkToFit="1"/>
    </xf>
    <xf numFmtId="0" fontId="21" fillId="0" borderId="21" xfId="0" applyFont="1" applyBorder="1" applyAlignment="1">
      <alignment horizontal="center" vertical="center" shrinkToFit="1"/>
    </xf>
    <xf numFmtId="0" fontId="10" fillId="0" borderId="17" xfId="0" applyFont="1" applyBorder="1" applyAlignment="1">
      <alignment horizontal="center" vertical="center" wrapText="1" shrinkToFit="1"/>
    </xf>
    <xf numFmtId="0" fontId="10" fillId="0" borderId="7" xfId="0" applyFont="1" applyBorder="1" applyAlignment="1">
      <alignment horizontal="center" vertical="center" wrapText="1" shrinkToFit="1"/>
    </xf>
    <xf numFmtId="0" fontId="10" fillId="0" borderId="18" xfId="0" applyFont="1" applyBorder="1" applyAlignment="1">
      <alignment horizontal="center" vertical="center" wrapText="1" shrinkToFit="1"/>
    </xf>
    <xf numFmtId="0" fontId="10" fillId="0" borderId="24" xfId="0" applyFont="1" applyBorder="1" applyAlignment="1">
      <alignment horizontal="center" vertical="center" wrapText="1" shrinkToFit="1"/>
    </xf>
    <xf numFmtId="0" fontId="10" fillId="0" borderId="25" xfId="0" applyFont="1" applyBorder="1" applyAlignment="1">
      <alignment horizontal="center" vertical="center" wrapText="1" shrinkToFit="1"/>
    </xf>
    <xf numFmtId="0" fontId="10" fillId="0" borderId="21" xfId="0" applyFont="1" applyBorder="1" applyAlignment="1">
      <alignment horizontal="center" vertical="center" wrapText="1" shrinkToFit="1"/>
    </xf>
    <xf numFmtId="0" fontId="22" fillId="4" borderId="17" xfId="0" applyFont="1" applyFill="1" applyBorder="1" applyAlignment="1">
      <alignment horizontal="center" vertical="center"/>
    </xf>
    <xf numFmtId="0" fontId="22" fillId="4" borderId="7" xfId="0" applyFont="1" applyFill="1" applyBorder="1" applyAlignment="1">
      <alignment horizontal="center" vertical="center"/>
    </xf>
    <xf numFmtId="0" fontId="22" fillId="4" borderId="24" xfId="0" applyFont="1" applyFill="1" applyBorder="1" applyAlignment="1">
      <alignment horizontal="center" vertical="center"/>
    </xf>
    <xf numFmtId="0" fontId="22" fillId="4" borderId="25" xfId="0" applyFont="1" applyFill="1" applyBorder="1" applyAlignment="1">
      <alignment horizontal="center" vertical="center"/>
    </xf>
    <xf numFmtId="0" fontId="22" fillId="0" borderId="17" xfId="0" applyFont="1" applyBorder="1" applyAlignment="1">
      <alignment vertical="center" shrinkToFit="1"/>
    </xf>
    <xf numFmtId="0" fontId="22" fillId="0" borderId="24" xfId="0" applyFont="1" applyBorder="1" applyAlignment="1">
      <alignment vertical="center" shrinkToFit="1"/>
    </xf>
    <xf numFmtId="0" fontId="22" fillId="0" borderId="19" xfId="0" applyFont="1" applyBorder="1" applyAlignment="1">
      <alignment horizontal="center" vertical="center"/>
    </xf>
    <xf numFmtId="0" fontId="22" fillId="0" borderId="26" xfId="0" applyFont="1" applyBorder="1" applyAlignment="1">
      <alignment horizontal="center" vertical="center"/>
    </xf>
    <xf numFmtId="0" fontId="23" fillId="0" borderId="17" xfId="2" applyFont="1" applyBorder="1" applyAlignment="1" applyProtection="1">
      <alignment horizontal="center" vertical="center" shrinkToFit="1"/>
      <protection locked="0"/>
    </xf>
    <xf numFmtId="0" fontId="23" fillId="0" borderId="7" xfId="2" applyFont="1" applyBorder="1" applyAlignment="1" applyProtection="1">
      <alignment horizontal="center" vertical="center" shrinkToFit="1"/>
      <protection locked="0"/>
    </xf>
    <xf numFmtId="0" fontId="23" fillId="0" borderId="19" xfId="2" applyFont="1" applyBorder="1" applyAlignment="1" applyProtection="1">
      <alignment horizontal="center" vertical="center" shrinkToFit="1"/>
      <protection locked="0"/>
    </xf>
    <xf numFmtId="0" fontId="23" fillId="0" borderId="24" xfId="2" applyFont="1" applyBorder="1" applyAlignment="1" applyProtection="1">
      <alignment horizontal="center" vertical="center" shrinkToFit="1"/>
      <protection locked="0"/>
    </xf>
    <xf numFmtId="0" fontId="23" fillId="0" borderId="25" xfId="2" applyFont="1" applyBorder="1" applyAlignment="1" applyProtection="1">
      <alignment horizontal="center" vertical="center" shrinkToFit="1"/>
      <protection locked="0"/>
    </xf>
    <xf numFmtId="0" fontId="23" fillId="0" borderId="26" xfId="2" applyFont="1" applyBorder="1" applyAlignment="1" applyProtection="1">
      <alignment horizontal="center" vertical="center" shrinkToFit="1"/>
      <protection locked="0"/>
    </xf>
    <xf numFmtId="0" fontId="7" fillId="0" borderId="7" xfId="0" applyFont="1" applyBorder="1" applyAlignment="1">
      <alignment horizontal="center" vertical="center" wrapText="1"/>
    </xf>
    <xf numFmtId="0" fontId="17" fillId="0" borderId="0" xfId="0" applyFont="1" applyAlignment="1">
      <alignment horizontal="center" vertical="center"/>
    </xf>
    <xf numFmtId="0" fontId="18" fillId="0" borderId="0" xfId="0" applyFont="1" applyAlignment="1">
      <alignment horizontal="center" vertical="center"/>
    </xf>
    <xf numFmtId="0" fontId="11" fillId="0" borderId="5" xfId="0" applyFont="1" applyBorder="1" applyAlignment="1">
      <alignment horizontal="center" vertical="center"/>
    </xf>
    <xf numFmtId="0" fontId="6" fillId="0" borderId="0" xfId="0" applyFont="1" applyAlignment="1">
      <alignment horizontal="center" vertical="center"/>
    </xf>
    <xf numFmtId="0" fontId="10" fillId="0" borderId="1" xfId="0" applyFont="1" applyBorder="1" applyAlignment="1">
      <alignment horizontal="center" vertical="center"/>
    </xf>
    <xf numFmtId="0" fontId="12" fillId="0" borderId="5" xfId="0" applyFont="1" applyBorder="1" applyAlignment="1">
      <alignment horizontal="center" vertical="center" wrapText="1"/>
    </xf>
    <xf numFmtId="0" fontId="12" fillId="0" borderId="0" xfId="0" applyFont="1" applyAlignment="1">
      <alignment horizontal="center" vertical="center" wrapText="1"/>
    </xf>
  </cellXfs>
  <cellStyles count="4">
    <cellStyle name="桁区切り" xfId="1" builtinId="6"/>
    <cellStyle name="標準" xfId="0" builtinId="0"/>
    <cellStyle name="標準 2" xfId="2" xr:uid="{AF7A5711-AD08-4154-B5EC-7B3A274E24D7}"/>
    <cellStyle name="標準_Sheet1" xfId="3" xr:uid="{FF206D7E-520F-4CF6-9C6F-C4DB0C267C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78</xdr:col>
      <xdr:colOff>364435</xdr:colOff>
      <xdr:row>1</xdr:row>
      <xdr:rowOff>149087</xdr:rowOff>
    </xdr:from>
    <xdr:to>
      <xdr:col>80</xdr:col>
      <xdr:colOff>1283806</xdr:colOff>
      <xdr:row>5</xdr:row>
      <xdr:rowOff>115957</xdr:rowOff>
    </xdr:to>
    <xdr:sp macro="" textlink="">
      <xdr:nvSpPr>
        <xdr:cNvPr id="2" name="吹き出し: 角を丸めた四角形 1">
          <a:extLst>
            <a:ext uri="{FF2B5EF4-FFF2-40B4-BE49-F238E27FC236}">
              <a16:creationId xmlns:a16="http://schemas.microsoft.com/office/drawing/2014/main" id="{4440745B-22DE-4FC6-9898-CE9EE6CF0BA5}"/>
            </a:ext>
          </a:extLst>
        </xdr:cNvPr>
        <xdr:cNvSpPr/>
      </xdr:nvSpPr>
      <xdr:spPr>
        <a:xfrm>
          <a:off x="10203760" y="168137"/>
          <a:ext cx="2938671" cy="747920"/>
        </a:xfrm>
        <a:prstGeom prst="wedgeRoundRectCallout">
          <a:avLst>
            <a:gd name="adj1" fmla="val -62523"/>
            <a:gd name="adj2" fmla="val 51521"/>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求人票</a:t>
          </a:r>
          <a:r>
            <a:rPr kumimoji="1" lang="en-US" altLang="ja-JP" sz="1100"/>
            <a:t>_TMP</a:t>
          </a:r>
        </a:p>
        <a:p>
          <a:pPr algn="l"/>
          <a:r>
            <a:rPr kumimoji="1" lang="ja-JP" altLang="en-US" sz="1100"/>
            <a:t>「給与締め日」「給与支払日」なし</a:t>
          </a:r>
          <a:endParaRPr kumimoji="1" lang="en-US" altLang="ja-JP" sz="1100"/>
        </a:p>
        <a:p>
          <a:pPr algn="l"/>
          <a:r>
            <a:rPr kumimoji="1" lang="ja-JP" altLang="en-US" sz="1100"/>
            <a:t>宍粟市用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78</xdr:col>
      <xdr:colOff>364435</xdr:colOff>
      <xdr:row>1</xdr:row>
      <xdr:rowOff>149087</xdr:rowOff>
    </xdr:from>
    <xdr:to>
      <xdr:col>80</xdr:col>
      <xdr:colOff>1283806</xdr:colOff>
      <xdr:row>5</xdr:row>
      <xdr:rowOff>115957</xdr:rowOff>
    </xdr:to>
    <xdr:sp macro="" textlink="">
      <xdr:nvSpPr>
        <xdr:cNvPr id="2" name="吹き出し: 角を丸めた四角形 1">
          <a:extLst>
            <a:ext uri="{FF2B5EF4-FFF2-40B4-BE49-F238E27FC236}">
              <a16:creationId xmlns:a16="http://schemas.microsoft.com/office/drawing/2014/main" id="{8A7F5BD3-DAD0-475B-9F8C-EF2605C330D0}"/>
            </a:ext>
          </a:extLst>
        </xdr:cNvPr>
        <xdr:cNvSpPr/>
      </xdr:nvSpPr>
      <xdr:spPr>
        <a:xfrm>
          <a:off x="10203760" y="168137"/>
          <a:ext cx="2938671" cy="747920"/>
        </a:xfrm>
        <a:prstGeom prst="wedgeRoundRectCallout">
          <a:avLst>
            <a:gd name="adj1" fmla="val -62523"/>
            <a:gd name="adj2" fmla="val 51521"/>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求人票</a:t>
          </a:r>
          <a:r>
            <a:rPr kumimoji="1" lang="en-US" altLang="ja-JP" sz="1100"/>
            <a:t>_TMP</a:t>
          </a:r>
        </a:p>
        <a:p>
          <a:pPr algn="l"/>
          <a:r>
            <a:rPr kumimoji="1" lang="ja-JP" altLang="en-US" sz="1100"/>
            <a:t>「給与締め日」「給与支払日」なし</a:t>
          </a:r>
          <a:endParaRPr kumimoji="1" lang="en-US" altLang="ja-JP" sz="1100"/>
        </a:p>
        <a:p>
          <a:pPr algn="l"/>
          <a:r>
            <a:rPr kumimoji="1" lang="ja-JP" altLang="en-US" sz="1100"/>
            <a:t>宍粟市用</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468EF-2346-4847-8EE7-15124FADA471}">
  <sheetPr>
    <pageSetUpPr fitToPage="1"/>
  </sheetPr>
  <dimension ref="B1:CK187"/>
  <sheetViews>
    <sheetView showGridLines="0" view="pageBreakPreview" zoomScale="76" zoomScaleNormal="145" zoomScaleSheetLayoutView="145" workbookViewId="0">
      <selection activeCell="K10" sqref="K10:M11"/>
    </sheetView>
  </sheetViews>
  <sheetFormatPr defaultColWidth="6.25" defaultRowHeight="13" x14ac:dyDescent="0.2"/>
  <cols>
    <col min="1" max="1" width="0.75" style="1" customWidth="1"/>
    <col min="2" max="29" width="4.25" style="1" customWidth="1"/>
    <col min="30" max="30" width="3.08203125" style="1" customWidth="1"/>
    <col min="31" max="31" width="6.25" style="1"/>
    <col min="32" max="78" width="2.25" style="1" hidden="1" customWidth="1"/>
    <col min="79" max="80" width="13.25" style="2" customWidth="1"/>
    <col min="81" max="81" width="21.75" style="3" customWidth="1"/>
    <col min="82" max="82" width="19.83203125" style="2" customWidth="1"/>
    <col min="83" max="85" width="13.25" style="2" customWidth="1"/>
    <col min="86" max="86" width="32.75" style="2" customWidth="1"/>
    <col min="87" max="87" width="13.25" style="2" customWidth="1"/>
    <col min="88" max="16384" width="6.25" style="1"/>
  </cols>
  <sheetData>
    <row r="1" spans="2:89" ht="1.5" customHeight="1" x14ac:dyDescent="0.2">
      <c r="CD1" s="1"/>
    </row>
    <row r="2" spans="2:89" s="4" customFormat="1" ht="25.5" x14ac:dyDescent="0.2">
      <c r="B2" s="500" t="s">
        <v>0</v>
      </c>
      <c r="C2" s="500"/>
      <c r="D2" s="500"/>
      <c r="E2" s="500"/>
      <c r="F2" s="500"/>
      <c r="G2" s="500"/>
      <c r="H2" s="500"/>
      <c r="I2" s="500"/>
      <c r="J2" s="500"/>
      <c r="K2" s="500"/>
      <c r="L2" s="500"/>
      <c r="M2" s="500"/>
      <c r="N2" s="500"/>
      <c r="O2" s="500"/>
      <c r="P2" s="500"/>
      <c r="Q2" s="500"/>
      <c r="R2" s="500"/>
      <c r="S2" s="500"/>
      <c r="T2" s="500"/>
      <c r="U2" s="500"/>
      <c r="V2" s="500"/>
      <c r="W2" s="500"/>
      <c r="X2" s="500"/>
      <c r="Y2" s="500"/>
      <c r="Z2" s="500"/>
      <c r="AA2" s="500"/>
      <c r="AB2" s="500"/>
      <c r="AC2" s="500"/>
      <c r="CA2" s="2"/>
      <c r="CB2" s="2"/>
      <c r="CC2" s="3"/>
      <c r="CD2" s="1"/>
      <c r="CE2" s="2"/>
      <c r="CF2" s="2"/>
      <c r="CG2" s="2"/>
      <c r="CH2" s="2"/>
      <c r="CI2" s="2"/>
    </row>
    <row r="3" spans="2:89" s="4" customFormat="1" ht="10.5" customHeight="1" x14ac:dyDescent="0.2">
      <c r="B3" s="1"/>
      <c r="C3" s="1"/>
      <c r="D3" s="5"/>
      <c r="E3" s="5"/>
      <c r="F3" s="5"/>
      <c r="G3" s="5"/>
      <c r="H3" s="5"/>
      <c r="I3" s="5"/>
      <c r="J3" s="6"/>
      <c r="K3" s="6"/>
      <c r="L3" s="6"/>
      <c r="M3" s="6"/>
      <c r="N3" s="6"/>
      <c r="O3" s="6"/>
      <c r="CA3" s="2"/>
      <c r="CB3" s="2"/>
      <c r="CC3" s="3"/>
      <c r="CD3" s="1"/>
      <c r="CE3" s="2"/>
      <c r="CF3" s="2"/>
      <c r="CG3" s="2"/>
      <c r="CH3" s="2"/>
      <c r="CI3" s="2"/>
    </row>
    <row r="4" spans="2:89" ht="12.75" customHeight="1" x14ac:dyDescent="0.2">
      <c r="B4" s="501" t="s">
        <v>1</v>
      </c>
      <c r="C4" s="501"/>
      <c r="D4" s="501"/>
      <c r="E4" s="501"/>
      <c r="F4" s="501"/>
      <c r="G4" s="501"/>
      <c r="H4" s="501" t="s">
        <v>2</v>
      </c>
      <c r="I4" s="501"/>
      <c r="J4" s="501"/>
      <c r="K4" s="501"/>
      <c r="L4" s="501"/>
      <c r="M4" s="501"/>
      <c r="R4" s="270" t="s">
        <v>3</v>
      </c>
      <c r="S4" s="462"/>
      <c r="T4" s="462"/>
      <c r="U4" s="462"/>
      <c r="V4" s="269"/>
      <c r="W4" s="463"/>
      <c r="X4" s="464"/>
      <c r="Y4" s="464"/>
      <c r="Z4" s="464"/>
      <c r="AA4" s="465"/>
      <c r="AB4" s="502" t="str">
        <f>IF(CD11="001","","有効
最大6カ月")</f>
        <v>有効
最大6カ月</v>
      </c>
      <c r="AC4" s="503"/>
      <c r="CD4" s="1"/>
      <c r="CF4" s="9" t="s">
        <v>4</v>
      </c>
      <c r="CG4" s="10" t="s">
        <v>5</v>
      </c>
      <c r="CH4" s="3" t="s">
        <v>6</v>
      </c>
      <c r="CI4" s="2" t="s">
        <v>7</v>
      </c>
      <c r="CJ4" s="10" t="s">
        <v>8</v>
      </c>
      <c r="CK4" s="10" t="s">
        <v>9</v>
      </c>
    </row>
    <row r="5" spans="2:89" ht="12.75" customHeight="1" x14ac:dyDescent="0.2">
      <c r="B5" s="501" t="s">
        <v>10</v>
      </c>
      <c r="C5" s="501"/>
      <c r="D5" s="501"/>
      <c r="E5" s="501"/>
      <c r="F5" s="501"/>
      <c r="G5" s="501"/>
      <c r="H5" s="501"/>
      <c r="I5" s="501"/>
      <c r="J5" s="501"/>
      <c r="K5" s="501"/>
      <c r="L5" s="501"/>
      <c r="M5" s="501"/>
      <c r="R5" s="270" t="s">
        <v>11</v>
      </c>
      <c r="S5" s="462"/>
      <c r="T5" s="462"/>
      <c r="U5" s="462"/>
      <c r="V5" s="269"/>
      <c r="W5" s="463"/>
      <c r="X5" s="464"/>
      <c r="Y5" s="464"/>
      <c r="Z5" s="464"/>
      <c r="AA5" s="465"/>
      <c r="AB5" s="502"/>
      <c r="AC5" s="503"/>
      <c r="CD5" s="1"/>
      <c r="CF5" s="9" t="s">
        <v>12</v>
      </c>
      <c r="CG5" s="2" t="s">
        <v>13</v>
      </c>
      <c r="CH5" s="11" t="s">
        <v>14</v>
      </c>
      <c r="CI5" s="12" t="s">
        <v>15</v>
      </c>
      <c r="CJ5" s="10" t="s">
        <v>16</v>
      </c>
      <c r="CK5" s="1" t="s">
        <v>17</v>
      </c>
    </row>
    <row r="6" spans="2:89" ht="12.75" customHeight="1" x14ac:dyDescent="0.2">
      <c r="B6" s="466" t="s">
        <v>18</v>
      </c>
      <c r="C6" s="466"/>
      <c r="D6" s="466"/>
      <c r="E6" s="466"/>
      <c r="F6" s="466"/>
      <c r="G6" s="466"/>
      <c r="H6" s="466"/>
      <c r="I6" s="466"/>
      <c r="J6" s="466"/>
      <c r="K6" s="466"/>
      <c r="L6" s="466"/>
      <c r="M6" s="466"/>
      <c r="R6" s="270" t="s">
        <v>19</v>
      </c>
      <c r="S6" s="462"/>
      <c r="T6" s="462"/>
      <c r="U6" s="462"/>
      <c r="V6" s="269"/>
      <c r="W6" s="270"/>
      <c r="X6" s="462"/>
      <c r="Y6" s="462"/>
      <c r="Z6" s="462"/>
      <c r="AA6" s="269"/>
      <c r="AB6" s="499"/>
      <c r="AC6" s="344"/>
      <c r="CD6" s="1"/>
      <c r="CF6" s="9" t="s">
        <v>20</v>
      </c>
      <c r="CG6" s="10" t="s">
        <v>21</v>
      </c>
      <c r="CH6" s="3" t="s">
        <v>22</v>
      </c>
      <c r="CI6" s="2" t="s">
        <v>23</v>
      </c>
      <c r="CJ6" s="10" t="s">
        <v>24</v>
      </c>
      <c r="CK6" s="10" t="s">
        <v>25</v>
      </c>
    </row>
    <row r="7" spans="2:89" ht="28.5" customHeight="1" x14ac:dyDescent="0.2">
      <c r="B7" s="13"/>
      <c r="C7" s="13"/>
      <c r="D7" s="13"/>
      <c r="E7" s="13"/>
      <c r="F7" s="13"/>
      <c r="G7" s="13"/>
      <c r="H7" s="13"/>
      <c r="I7" s="13"/>
      <c r="J7" s="13"/>
      <c r="K7" s="13"/>
      <c r="L7" s="13"/>
      <c r="M7" s="13"/>
      <c r="R7" s="496" t="str">
        <f>IF(CD11="","",VLOOKUP(CD11,$CF$4:$CI$6,3))</f>
        <v>総合的な仕事の相談窓口無料職業紹介所
（宍粟市委託事業）</v>
      </c>
      <c r="S7" s="496"/>
      <c r="T7" s="496"/>
      <c r="U7" s="496"/>
      <c r="V7" s="496"/>
      <c r="W7" s="496"/>
      <c r="X7" s="496"/>
      <c r="Y7" s="496"/>
      <c r="Z7" s="496"/>
      <c r="AA7" s="15"/>
      <c r="AB7" s="14"/>
      <c r="AC7" s="14"/>
      <c r="CD7" s="1"/>
    </row>
    <row r="8" spans="2:89" ht="21" customHeight="1" x14ac:dyDescent="0.2">
      <c r="R8" s="497" t="str">
        <f>IF(CD11="","",VLOOKUP(CD11,$CF$4:$CI$6,4))</f>
        <v>宍粟わくわ～くステーション</v>
      </c>
      <c r="S8" s="497"/>
      <c r="T8" s="497"/>
      <c r="U8" s="497"/>
      <c r="V8" s="497"/>
      <c r="W8" s="497"/>
      <c r="X8" s="497"/>
      <c r="Y8" s="497"/>
      <c r="Z8" s="497"/>
      <c r="AA8" s="498" t="s">
        <v>26</v>
      </c>
      <c r="AB8" s="498"/>
      <c r="AC8" s="498"/>
      <c r="CD8" s="1"/>
    </row>
    <row r="9" spans="2:89" ht="13.5" customHeight="1" x14ac:dyDescent="0.2">
      <c r="B9" s="168">
        <v>1</v>
      </c>
      <c r="C9" s="169"/>
      <c r="D9" s="454" t="s">
        <v>27</v>
      </c>
      <c r="E9" s="455"/>
      <c r="F9" s="455"/>
      <c r="G9" s="455"/>
      <c r="H9" s="455"/>
      <c r="I9" s="455"/>
      <c r="J9" s="456"/>
      <c r="K9" s="454" t="s">
        <v>28</v>
      </c>
      <c r="L9" s="455"/>
      <c r="M9" s="456"/>
      <c r="N9" s="457" t="s">
        <v>29</v>
      </c>
      <c r="O9" s="458"/>
      <c r="P9" s="454" t="s">
        <v>30</v>
      </c>
      <c r="Q9" s="459"/>
      <c r="R9" s="234">
        <v>6</v>
      </c>
      <c r="S9" s="235"/>
      <c r="T9" s="460" t="s">
        <v>31</v>
      </c>
      <c r="U9" s="461"/>
      <c r="V9" s="16" t="s">
        <v>32</v>
      </c>
      <c r="W9" s="467"/>
      <c r="X9" s="468"/>
      <c r="Y9" s="468"/>
      <c r="Z9" s="468"/>
      <c r="AA9" s="468"/>
      <c r="AB9" s="468"/>
      <c r="AC9" s="469"/>
      <c r="CD9" s="1"/>
    </row>
    <row r="10" spans="2:89" ht="19.5" customHeight="1" x14ac:dyDescent="0.2">
      <c r="B10" s="452"/>
      <c r="C10" s="453"/>
      <c r="D10" s="470"/>
      <c r="E10" s="471"/>
      <c r="F10" s="471"/>
      <c r="G10" s="471"/>
      <c r="H10" s="471"/>
      <c r="I10" s="471"/>
      <c r="J10" s="472"/>
      <c r="K10" s="476"/>
      <c r="L10" s="477"/>
      <c r="M10" s="478"/>
      <c r="N10" s="482"/>
      <c r="O10" s="483"/>
      <c r="P10" s="486"/>
      <c r="Q10" s="488" t="s">
        <v>33</v>
      </c>
      <c r="R10" s="149"/>
      <c r="S10" s="150"/>
      <c r="T10" s="490"/>
      <c r="U10" s="491"/>
      <c r="V10" s="491"/>
      <c r="W10" s="491"/>
      <c r="X10" s="491"/>
      <c r="Y10" s="491"/>
      <c r="Z10" s="491"/>
      <c r="AA10" s="491"/>
      <c r="AB10" s="491"/>
      <c r="AC10" s="492"/>
      <c r="CA10" s="2">
        <f>ROW()</f>
        <v>10</v>
      </c>
      <c r="CB10" s="2" t="s">
        <v>1</v>
      </c>
      <c r="CC10" s="17" t="s">
        <v>34</v>
      </c>
      <c r="CD10" s="18">
        <v>17146</v>
      </c>
      <c r="CE10" s="2" t="str">
        <f>"IF(CD" &amp; ROW() &amp; "='',’’,CD" &amp; ROW() &amp; ")"</f>
        <v>IF(CD10='',’’,CD10)</v>
      </c>
      <c r="CF10" s="2" t="s">
        <v>35</v>
      </c>
      <c r="CG10" s="18">
        <v>21217</v>
      </c>
    </row>
    <row r="11" spans="2:89" ht="19.5" customHeight="1" x14ac:dyDescent="0.2">
      <c r="B11" s="315"/>
      <c r="C11" s="316"/>
      <c r="D11" s="473"/>
      <c r="E11" s="474"/>
      <c r="F11" s="474"/>
      <c r="G11" s="474"/>
      <c r="H11" s="474"/>
      <c r="I11" s="474"/>
      <c r="J11" s="475"/>
      <c r="K11" s="479"/>
      <c r="L11" s="480"/>
      <c r="M11" s="481"/>
      <c r="N11" s="484"/>
      <c r="O11" s="485"/>
      <c r="P11" s="487"/>
      <c r="Q11" s="489"/>
      <c r="R11" s="236"/>
      <c r="S11" s="237"/>
      <c r="T11" s="493"/>
      <c r="U11" s="494"/>
      <c r="V11" s="494"/>
      <c r="W11" s="494"/>
      <c r="X11" s="494"/>
      <c r="Y11" s="494"/>
      <c r="Z11" s="494"/>
      <c r="AA11" s="494"/>
      <c r="AB11" s="494"/>
      <c r="AC11" s="495"/>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CA11" s="2">
        <f>ROW()</f>
        <v>11</v>
      </c>
      <c r="CB11" s="2" t="s">
        <v>36</v>
      </c>
      <c r="CC11" s="17" t="s">
        <v>37</v>
      </c>
      <c r="CD11" s="20" t="s">
        <v>12</v>
      </c>
      <c r="CE11" s="2" t="str">
        <f>"IF(CD" &amp; ROW() &amp; "='',’’,CD" &amp; ROW() &amp; ")"</f>
        <v>IF(CD11='',’’,CD11)</v>
      </c>
      <c r="CF11" s="2" t="s">
        <v>38</v>
      </c>
      <c r="CG11" s="20" t="s">
        <v>39</v>
      </c>
      <c r="CH11" s="21"/>
      <c r="CI11" s="21"/>
    </row>
    <row r="12" spans="2:89" ht="13.5" customHeight="1" x14ac:dyDescent="0.2">
      <c r="B12" s="151">
        <v>2</v>
      </c>
      <c r="C12" s="152"/>
      <c r="D12" s="391" t="s">
        <v>40</v>
      </c>
      <c r="E12" s="430"/>
      <c r="F12" s="430"/>
      <c r="G12" s="430"/>
      <c r="H12" s="430"/>
      <c r="I12" s="430"/>
      <c r="J12" s="430"/>
      <c r="K12" s="430"/>
      <c r="L12" s="430"/>
      <c r="M12" s="430"/>
      <c r="N12" s="430"/>
      <c r="O12" s="430"/>
      <c r="P12" s="430"/>
      <c r="Q12" s="431"/>
      <c r="R12" s="236"/>
      <c r="S12" s="237"/>
      <c r="T12" s="319" t="s">
        <v>41</v>
      </c>
      <c r="U12" s="320"/>
      <c r="V12" s="22" t="s">
        <v>32</v>
      </c>
      <c r="W12" s="423"/>
      <c r="X12" s="424"/>
      <c r="Y12" s="424"/>
      <c r="Z12" s="424"/>
      <c r="AA12" s="424"/>
      <c r="AB12" s="424"/>
      <c r="AC12" s="432"/>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CA12" s="2">
        <f>ROW()</f>
        <v>12</v>
      </c>
      <c r="CB12" s="2" t="s">
        <v>2</v>
      </c>
      <c r="CC12" s="17" t="s">
        <v>42</v>
      </c>
      <c r="CD12" s="18">
        <v>10551</v>
      </c>
      <c r="CE12" s="2" t="str">
        <f t="shared" ref="CE12:CE75" si="0">"IF(CD" &amp; ROW() &amp; "='',’’,CD" &amp; ROW() &amp; ")"</f>
        <v>IF(CD12='',’’,CD12)</v>
      </c>
      <c r="CF12" s="2" t="s">
        <v>43</v>
      </c>
      <c r="CG12" s="18">
        <v>10003</v>
      </c>
    </row>
    <row r="13" spans="2:89" ht="15.75" customHeight="1" x14ac:dyDescent="0.2">
      <c r="B13" s="271"/>
      <c r="C13" s="272"/>
      <c r="D13" s="433"/>
      <c r="E13" s="434"/>
      <c r="F13" s="434"/>
      <c r="G13" s="434"/>
      <c r="H13" s="434"/>
      <c r="I13" s="434"/>
      <c r="J13" s="434"/>
      <c r="K13" s="434"/>
      <c r="L13" s="434"/>
      <c r="M13" s="434"/>
      <c r="N13" s="434"/>
      <c r="O13" s="434"/>
      <c r="P13" s="434"/>
      <c r="Q13" s="435"/>
      <c r="R13" s="236"/>
      <c r="S13" s="237"/>
      <c r="T13" s="24" t="s">
        <v>44</v>
      </c>
      <c r="U13" s="427"/>
      <c r="V13" s="427"/>
      <c r="W13" s="428"/>
      <c r="X13" s="428"/>
      <c r="Y13" s="442"/>
      <c r="Z13" s="442"/>
      <c r="AA13" s="442"/>
      <c r="AB13" s="442"/>
      <c r="AC13" s="443"/>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CA13" s="2">
        <f>ROW()</f>
        <v>13</v>
      </c>
      <c r="CB13" s="2" t="s">
        <v>10</v>
      </c>
      <c r="CC13" s="17" t="s">
        <v>45</v>
      </c>
      <c r="CD13" s="25" t="s">
        <v>46</v>
      </c>
      <c r="CE13" s="2" t="str">
        <f t="shared" si="0"/>
        <v>IF(CD13='',’’,CD13)</v>
      </c>
      <c r="CF13" s="2" t="s">
        <v>47</v>
      </c>
      <c r="CG13" s="25" t="s">
        <v>48</v>
      </c>
    </row>
    <row r="14" spans="2:89" ht="34.5" customHeight="1" x14ac:dyDescent="0.2">
      <c r="B14" s="271"/>
      <c r="C14" s="272"/>
      <c r="D14" s="436"/>
      <c r="E14" s="437"/>
      <c r="F14" s="437"/>
      <c r="G14" s="437"/>
      <c r="H14" s="437"/>
      <c r="I14" s="437"/>
      <c r="J14" s="437"/>
      <c r="K14" s="437"/>
      <c r="L14" s="437"/>
      <c r="M14" s="437"/>
      <c r="N14" s="437"/>
      <c r="O14" s="437"/>
      <c r="P14" s="437"/>
      <c r="Q14" s="438"/>
      <c r="R14" s="236"/>
      <c r="S14" s="237"/>
      <c r="T14" s="444"/>
      <c r="U14" s="445"/>
      <c r="V14" s="445"/>
      <c r="W14" s="445"/>
      <c r="X14" s="445"/>
      <c r="Y14" s="445"/>
      <c r="Z14" s="445"/>
      <c r="AA14" s="445"/>
      <c r="AB14" s="445"/>
      <c r="AC14" s="446"/>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CA14" s="2">
        <f>ROW()</f>
        <v>14</v>
      </c>
      <c r="CB14" s="2" t="s">
        <v>31</v>
      </c>
      <c r="CC14" s="17" t="s">
        <v>49</v>
      </c>
      <c r="CD14" s="25" t="s">
        <v>50</v>
      </c>
      <c r="CE14" s="2" t="str">
        <f t="shared" si="0"/>
        <v>IF(CD14='',’’,CD14)</v>
      </c>
      <c r="CF14" s="2" t="s">
        <v>51</v>
      </c>
      <c r="CG14" s="25" t="s">
        <v>52</v>
      </c>
    </row>
    <row r="15" spans="2:89" ht="14.25" customHeight="1" x14ac:dyDescent="0.2">
      <c r="B15" s="271"/>
      <c r="C15" s="272"/>
      <c r="D15" s="436"/>
      <c r="E15" s="437"/>
      <c r="F15" s="437"/>
      <c r="G15" s="437"/>
      <c r="H15" s="437"/>
      <c r="I15" s="437"/>
      <c r="J15" s="437"/>
      <c r="K15" s="437"/>
      <c r="L15" s="437"/>
      <c r="M15" s="437"/>
      <c r="N15" s="437"/>
      <c r="O15" s="437"/>
      <c r="P15" s="437"/>
      <c r="Q15" s="438"/>
      <c r="R15" s="151">
        <v>7</v>
      </c>
      <c r="S15" s="152"/>
      <c r="T15" s="319" t="s">
        <v>53</v>
      </c>
      <c r="U15" s="320"/>
      <c r="V15" s="26" t="s">
        <v>32</v>
      </c>
      <c r="W15" s="423"/>
      <c r="X15" s="424"/>
      <c r="Y15" s="424"/>
      <c r="Z15" s="424"/>
      <c r="AA15" s="425"/>
      <c r="AB15" s="425"/>
      <c r="AC15" s="426"/>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CA15" s="2">
        <f>ROW()</f>
        <v>15</v>
      </c>
      <c r="CC15" s="17" t="s">
        <v>54</v>
      </c>
      <c r="CD15" s="25" t="s">
        <v>55</v>
      </c>
      <c r="CE15" s="2" t="str">
        <f t="shared" si="0"/>
        <v>IF(CD15='',’’,CD15)</v>
      </c>
      <c r="CF15" s="2" t="s">
        <v>56</v>
      </c>
      <c r="CG15" s="25" t="s">
        <v>57</v>
      </c>
    </row>
    <row r="16" spans="2:89" ht="16.5" customHeight="1" x14ac:dyDescent="0.2">
      <c r="B16" s="271"/>
      <c r="C16" s="272"/>
      <c r="D16" s="436"/>
      <c r="E16" s="437"/>
      <c r="F16" s="437"/>
      <c r="G16" s="437"/>
      <c r="H16" s="437"/>
      <c r="I16" s="437"/>
      <c r="J16" s="437"/>
      <c r="K16" s="437"/>
      <c r="L16" s="437"/>
      <c r="M16" s="437"/>
      <c r="N16" s="437"/>
      <c r="O16" s="437"/>
      <c r="P16" s="437"/>
      <c r="Q16" s="438"/>
      <c r="R16" s="271"/>
      <c r="S16" s="272"/>
      <c r="T16" s="24" t="s">
        <v>44</v>
      </c>
      <c r="U16" s="427"/>
      <c r="V16" s="427"/>
      <c r="W16" s="215"/>
      <c r="X16" s="215"/>
      <c r="Y16" s="428"/>
      <c r="Z16" s="428"/>
      <c r="AA16" s="319" t="s">
        <v>28</v>
      </c>
      <c r="AB16" s="365"/>
      <c r="AC16" s="42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CA16" s="2">
        <f>ROW()</f>
        <v>16</v>
      </c>
      <c r="CC16" s="17" t="s">
        <v>58</v>
      </c>
      <c r="CD16" s="25" t="s">
        <v>59</v>
      </c>
      <c r="CE16" s="2" t="str">
        <f t="shared" si="0"/>
        <v>IF(CD16='',’’,CD16)</v>
      </c>
      <c r="CF16" s="2" t="s">
        <v>60</v>
      </c>
      <c r="CG16" s="25" t="s">
        <v>61</v>
      </c>
    </row>
    <row r="17" spans="2:87" ht="51.75" customHeight="1" x14ac:dyDescent="0.2">
      <c r="B17" s="149"/>
      <c r="C17" s="150"/>
      <c r="D17" s="439"/>
      <c r="E17" s="440"/>
      <c r="F17" s="440"/>
      <c r="G17" s="440"/>
      <c r="H17" s="440"/>
      <c r="I17" s="440"/>
      <c r="J17" s="440"/>
      <c r="K17" s="440"/>
      <c r="L17" s="440"/>
      <c r="M17" s="440"/>
      <c r="N17" s="440"/>
      <c r="O17" s="440"/>
      <c r="P17" s="440"/>
      <c r="Q17" s="441"/>
      <c r="R17" s="271"/>
      <c r="S17" s="272"/>
      <c r="T17" s="444"/>
      <c r="U17" s="445"/>
      <c r="V17" s="445"/>
      <c r="W17" s="445"/>
      <c r="X17" s="445"/>
      <c r="Y17" s="445"/>
      <c r="Z17" s="445"/>
      <c r="AA17" s="447"/>
      <c r="AB17" s="448"/>
      <c r="AC17" s="44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CA17" s="2">
        <f>ROW()</f>
        <v>17</v>
      </c>
      <c r="CC17" s="17" t="s">
        <v>62</v>
      </c>
      <c r="CD17" s="25" t="s">
        <v>63</v>
      </c>
      <c r="CE17" s="2" t="str">
        <f t="shared" si="0"/>
        <v>IF(CD17='',’’,CD17)</v>
      </c>
      <c r="CF17" s="2" t="s">
        <v>64</v>
      </c>
      <c r="CG17" s="25" t="s">
        <v>63</v>
      </c>
    </row>
    <row r="18" spans="2:87" ht="18.75" customHeight="1" x14ac:dyDescent="0.2">
      <c r="B18" s="151">
        <v>3</v>
      </c>
      <c r="C18" s="152"/>
      <c r="D18" s="391" t="s">
        <v>65</v>
      </c>
      <c r="E18" s="392"/>
      <c r="F18" s="334"/>
      <c r="G18" s="335"/>
      <c r="H18" s="335"/>
      <c r="I18" s="335"/>
      <c r="J18" s="450" t="s">
        <v>66</v>
      </c>
      <c r="K18" s="450"/>
      <c r="L18" s="415" t="s">
        <v>67</v>
      </c>
      <c r="M18" s="415"/>
      <c r="N18" s="337" t="str">
        <f>IF(CD183="","",CD183 )</f>
        <v/>
      </c>
      <c r="O18" s="338"/>
      <c r="P18" s="338"/>
      <c r="Q18" s="451"/>
      <c r="R18" s="271"/>
      <c r="S18" s="272"/>
      <c r="T18" s="401" t="s">
        <v>68</v>
      </c>
      <c r="U18" s="401"/>
      <c r="V18" s="15" t="s">
        <v>69</v>
      </c>
      <c r="W18" s="30"/>
      <c r="X18" s="23" t="s">
        <v>70</v>
      </c>
      <c r="Y18" s="402" t="s">
        <v>71</v>
      </c>
      <c r="Z18" s="403"/>
      <c r="AA18" s="31"/>
      <c r="AB18" s="232" t="s">
        <v>72</v>
      </c>
      <c r="AC18" s="233"/>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CA18" s="2">
        <f>ROW()</f>
        <v>18</v>
      </c>
      <c r="CC18" s="17" t="s">
        <v>73</v>
      </c>
      <c r="CD18" s="25" t="s">
        <v>74</v>
      </c>
      <c r="CE18" s="2" t="str">
        <f t="shared" si="0"/>
        <v>IF(CD18='',’’,CD18)</v>
      </c>
      <c r="CF18" s="2" t="s">
        <v>75</v>
      </c>
      <c r="CG18" s="25" t="s">
        <v>74</v>
      </c>
      <c r="CH18" s="32"/>
      <c r="CI18" s="32"/>
    </row>
    <row r="19" spans="2:87" ht="20.25" customHeight="1" x14ac:dyDescent="0.2">
      <c r="B19" s="271"/>
      <c r="C19" s="272"/>
      <c r="D19" s="411" t="s">
        <v>76</v>
      </c>
      <c r="E19" s="412"/>
      <c r="F19" s="412"/>
      <c r="G19" s="413"/>
      <c r="H19" s="414"/>
      <c r="I19" s="414"/>
      <c r="J19" s="369" t="s">
        <v>77</v>
      </c>
      <c r="K19" s="369"/>
      <c r="L19" s="415" t="s">
        <v>78</v>
      </c>
      <c r="M19" s="415"/>
      <c r="N19" s="414"/>
      <c r="O19" s="414"/>
      <c r="P19" s="369" t="s">
        <v>77</v>
      </c>
      <c r="Q19" s="232"/>
      <c r="R19" s="151">
        <v>8</v>
      </c>
      <c r="S19" s="152"/>
      <c r="T19" s="401" t="s">
        <v>79</v>
      </c>
      <c r="U19" s="401"/>
      <c r="V19" s="359"/>
      <c r="W19" s="360"/>
      <c r="X19" s="410"/>
      <c r="Y19" s="404" t="s">
        <v>80</v>
      </c>
      <c r="Z19" s="404"/>
      <c r="AA19" s="404"/>
      <c r="AB19" s="404"/>
      <c r="AC19" s="405"/>
      <c r="CA19" s="2">
        <f>ROW()</f>
        <v>19</v>
      </c>
      <c r="CC19" s="17" t="s">
        <v>81</v>
      </c>
      <c r="CD19" s="25" t="s">
        <v>82</v>
      </c>
      <c r="CE19" s="2" t="str">
        <f t="shared" si="0"/>
        <v>IF(CD19='',’’,CD19)</v>
      </c>
      <c r="CF19" s="2" t="s">
        <v>83</v>
      </c>
      <c r="CG19" s="25" t="s">
        <v>84</v>
      </c>
    </row>
    <row r="20" spans="2:87" ht="20.25" customHeight="1" x14ac:dyDescent="0.2">
      <c r="B20" s="271"/>
      <c r="C20" s="272"/>
      <c r="D20" s="397" t="s">
        <v>85</v>
      </c>
      <c r="E20" s="398"/>
      <c r="F20" s="359" t="str">
        <f>IF(CD42="","",CD42)</f>
        <v/>
      </c>
      <c r="G20" s="360"/>
      <c r="H20" s="360"/>
      <c r="I20" s="360"/>
      <c r="J20" s="408" t="s">
        <v>86</v>
      </c>
      <c r="K20" s="408"/>
      <c r="L20" s="409"/>
      <c r="M20" s="360"/>
      <c r="N20" s="360"/>
      <c r="O20" s="410"/>
      <c r="P20" s="34" t="str">
        <f>IF(CD44="","",CD44)</f>
        <v/>
      </c>
      <c r="Q20" s="35" t="s">
        <v>87</v>
      </c>
      <c r="R20" s="271"/>
      <c r="S20" s="272"/>
      <c r="T20" s="401" t="s">
        <v>88</v>
      </c>
      <c r="U20" s="401"/>
      <c r="V20" s="359"/>
      <c r="W20" s="360"/>
      <c r="X20" s="36" t="s">
        <v>89</v>
      </c>
      <c r="Y20" s="406"/>
      <c r="Z20" s="406"/>
      <c r="AA20" s="406"/>
      <c r="AB20" s="406"/>
      <c r="AC20" s="407"/>
      <c r="CA20" s="2">
        <f>ROW()</f>
        <v>20</v>
      </c>
      <c r="CC20" s="17" t="s">
        <v>90</v>
      </c>
      <c r="CD20" s="25" t="s">
        <v>91</v>
      </c>
      <c r="CE20" s="2" t="str">
        <f t="shared" si="0"/>
        <v>IF(CD20='',’’,CD20)</v>
      </c>
      <c r="CF20" s="2" t="s">
        <v>92</v>
      </c>
      <c r="CG20" s="25" t="s">
        <v>93</v>
      </c>
    </row>
    <row r="21" spans="2:87" ht="18" customHeight="1" x14ac:dyDescent="0.2">
      <c r="B21" s="271"/>
      <c r="C21" s="272"/>
      <c r="D21" s="162" t="s">
        <v>94</v>
      </c>
      <c r="E21" s="163"/>
      <c r="F21" s="416" t="str">
        <f>IF(CD45="","",CD45)</f>
        <v/>
      </c>
      <c r="G21" s="417"/>
      <c r="H21" s="417"/>
      <c r="I21" s="417"/>
      <c r="J21" s="417"/>
      <c r="K21" s="417"/>
      <c r="L21" s="417"/>
      <c r="M21" s="417"/>
      <c r="N21" s="417"/>
      <c r="O21" s="417"/>
      <c r="P21" s="417"/>
      <c r="Q21" s="418"/>
      <c r="R21" s="271"/>
      <c r="S21" s="272"/>
      <c r="T21" s="401" t="s">
        <v>95</v>
      </c>
      <c r="U21" s="401"/>
      <c r="V21" s="37" t="s">
        <v>69</v>
      </c>
      <c r="W21" s="38"/>
      <c r="X21" s="39" t="s">
        <v>96</v>
      </c>
      <c r="Y21" s="422" t="s">
        <v>97</v>
      </c>
      <c r="Z21" s="422"/>
      <c r="AA21" s="28"/>
      <c r="AB21" s="232" t="s">
        <v>77</v>
      </c>
      <c r="AC21" s="233"/>
      <c r="AF21" s="19"/>
      <c r="CA21" s="2">
        <f>ROW()</f>
        <v>21</v>
      </c>
      <c r="CC21" s="17" t="s">
        <v>98</v>
      </c>
      <c r="CD21" s="25" t="s">
        <v>99</v>
      </c>
      <c r="CE21" s="2" t="str">
        <f t="shared" si="0"/>
        <v>IF(CD21='',’’,CD21)</v>
      </c>
      <c r="CF21" s="2" t="s">
        <v>100</v>
      </c>
      <c r="CG21" s="25" t="s">
        <v>101</v>
      </c>
    </row>
    <row r="22" spans="2:87" ht="16.5" customHeight="1" x14ac:dyDescent="0.2">
      <c r="B22" s="149"/>
      <c r="C22" s="150"/>
      <c r="D22" s="159"/>
      <c r="E22" s="160"/>
      <c r="F22" s="419"/>
      <c r="G22" s="420"/>
      <c r="H22" s="420"/>
      <c r="I22" s="420"/>
      <c r="J22" s="420"/>
      <c r="K22" s="420"/>
      <c r="L22" s="420"/>
      <c r="M22" s="420"/>
      <c r="N22" s="420"/>
      <c r="O22" s="420"/>
      <c r="P22" s="420"/>
      <c r="Q22" s="421"/>
      <c r="R22" s="271"/>
      <c r="S22" s="272"/>
      <c r="T22" s="385" t="s">
        <v>102</v>
      </c>
      <c r="U22" s="386"/>
      <c r="V22" s="291" t="s">
        <v>103</v>
      </c>
      <c r="W22" s="358"/>
      <c r="X22" s="359" t="str">
        <f>IF(CD28="","",CD28)</f>
        <v/>
      </c>
      <c r="Y22" s="360"/>
      <c r="Z22" s="360"/>
      <c r="AA22" s="360"/>
      <c r="AB22" s="360"/>
      <c r="AC22" s="361"/>
      <c r="CA22" s="2">
        <f>ROW()</f>
        <v>22</v>
      </c>
      <c r="CC22" s="17" t="s">
        <v>104</v>
      </c>
      <c r="CD22" s="40">
        <v>27</v>
      </c>
      <c r="CE22" s="2" t="str">
        <f t="shared" si="0"/>
        <v>IF(CD22='',’’,CD22)</v>
      </c>
      <c r="CF22" s="2" t="s">
        <v>105</v>
      </c>
      <c r="CG22" s="40">
        <v>10</v>
      </c>
    </row>
    <row r="23" spans="2:87" ht="16.5" customHeight="1" x14ac:dyDescent="0.2">
      <c r="B23" s="151">
        <v>4</v>
      </c>
      <c r="C23" s="152"/>
      <c r="D23" s="391" t="s">
        <v>106</v>
      </c>
      <c r="E23" s="392"/>
      <c r="F23" s="229"/>
      <c r="G23" s="230"/>
      <c r="H23" s="230"/>
      <c r="I23" s="230"/>
      <c r="J23" s="230"/>
      <c r="K23" s="231"/>
      <c r="L23" s="393" t="s">
        <v>107</v>
      </c>
      <c r="M23" s="393"/>
      <c r="N23" s="393"/>
      <c r="O23" s="393"/>
      <c r="P23" s="393"/>
      <c r="Q23" s="394"/>
      <c r="R23" s="271"/>
      <c r="S23" s="272"/>
      <c r="T23" s="387"/>
      <c r="U23" s="388"/>
      <c r="V23" s="291" t="s">
        <v>108</v>
      </c>
      <c r="W23" s="358"/>
      <c r="X23" s="359" t="str">
        <f>IF(CD29="","",CD29)</f>
        <v/>
      </c>
      <c r="Y23" s="360"/>
      <c r="Z23" s="360"/>
      <c r="AA23" s="360"/>
      <c r="AB23" s="360"/>
      <c r="AC23" s="361"/>
      <c r="CA23" s="2">
        <f>ROW()</f>
        <v>23</v>
      </c>
      <c r="CC23" s="17" t="s">
        <v>109</v>
      </c>
      <c r="CD23" s="25" t="s">
        <v>91</v>
      </c>
      <c r="CE23" s="2" t="str">
        <f t="shared" si="0"/>
        <v>IF(CD23='',’’,CD23)</v>
      </c>
      <c r="CF23" s="2" t="s">
        <v>110</v>
      </c>
      <c r="CG23" s="25" t="s">
        <v>111</v>
      </c>
    </row>
    <row r="24" spans="2:87" ht="16.5" customHeight="1" x14ac:dyDescent="0.2">
      <c r="B24" s="271"/>
      <c r="C24" s="272"/>
      <c r="D24" s="391"/>
      <c r="E24" s="392"/>
      <c r="F24" s="395"/>
      <c r="G24" s="395"/>
      <c r="H24" s="395"/>
      <c r="I24" s="395"/>
      <c r="J24" s="395"/>
      <c r="K24" s="395"/>
      <c r="L24" s="395"/>
      <c r="M24" s="395"/>
      <c r="N24" s="395"/>
      <c r="O24" s="395"/>
      <c r="P24" s="395"/>
      <c r="Q24" s="396"/>
      <c r="R24" s="271"/>
      <c r="S24" s="272"/>
      <c r="T24" s="387"/>
      <c r="U24" s="388"/>
      <c r="V24" s="162" t="s">
        <v>112</v>
      </c>
      <c r="W24" s="163"/>
      <c r="X24" s="43" t="s">
        <v>32</v>
      </c>
      <c r="Y24" s="359"/>
      <c r="Z24" s="360"/>
      <c r="AA24" s="360"/>
      <c r="AB24" s="360"/>
      <c r="AC24" s="361"/>
      <c r="CA24" s="2">
        <f>ROW()</f>
        <v>24</v>
      </c>
      <c r="CC24" s="17" t="s">
        <v>113</v>
      </c>
      <c r="CD24" s="25" t="s">
        <v>114</v>
      </c>
      <c r="CE24" s="2" t="str">
        <f t="shared" si="0"/>
        <v>IF(CD24='',’’,CD24)</v>
      </c>
      <c r="CF24" s="2" t="s">
        <v>115</v>
      </c>
      <c r="CG24" s="25" t="s">
        <v>116</v>
      </c>
    </row>
    <row r="25" spans="2:87" ht="16.5" customHeight="1" x14ac:dyDescent="0.2">
      <c r="B25" s="271"/>
      <c r="C25" s="272"/>
      <c r="D25" s="397" t="s">
        <v>117</v>
      </c>
      <c r="E25" s="398"/>
      <c r="F25" s="363"/>
      <c r="G25" s="363"/>
      <c r="H25" s="363"/>
      <c r="I25" s="363"/>
      <c r="J25" s="363"/>
      <c r="K25" s="363"/>
      <c r="L25" s="363"/>
      <c r="M25" s="363"/>
      <c r="N25" s="363"/>
      <c r="O25" s="363"/>
      <c r="P25" s="363"/>
      <c r="Q25" s="364"/>
      <c r="R25" s="271"/>
      <c r="S25" s="272"/>
      <c r="T25" s="387"/>
      <c r="U25" s="388"/>
      <c r="V25" s="159"/>
      <c r="W25" s="160"/>
      <c r="X25" s="359"/>
      <c r="Y25" s="360"/>
      <c r="Z25" s="360"/>
      <c r="AA25" s="360"/>
      <c r="AB25" s="360"/>
      <c r="AC25" s="361"/>
      <c r="CA25" s="2">
        <f>ROW()</f>
        <v>25</v>
      </c>
      <c r="CC25" s="17" t="s">
        <v>118</v>
      </c>
      <c r="CD25" s="40">
        <v>1988</v>
      </c>
      <c r="CE25" s="2" t="str">
        <f t="shared" si="0"/>
        <v>IF(CD25='',’’,CD25)</v>
      </c>
      <c r="CF25" s="2" t="s">
        <v>119</v>
      </c>
      <c r="CG25" s="40">
        <v>2000</v>
      </c>
    </row>
    <row r="26" spans="2:87" ht="16.5" customHeight="1" x14ac:dyDescent="0.2">
      <c r="B26" s="271"/>
      <c r="C26" s="272"/>
      <c r="D26" s="291" t="s">
        <v>94</v>
      </c>
      <c r="E26" s="358"/>
      <c r="F26" s="363"/>
      <c r="G26" s="363"/>
      <c r="H26" s="363"/>
      <c r="I26" s="363"/>
      <c r="J26" s="363"/>
      <c r="K26" s="363"/>
      <c r="L26" s="363"/>
      <c r="M26" s="363"/>
      <c r="N26" s="363"/>
      <c r="O26" s="363"/>
      <c r="P26" s="363"/>
      <c r="Q26" s="364"/>
      <c r="R26" s="271"/>
      <c r="S26" s="272"/>
      <c r="T26" s="387"/>
      <c r="U26" s="388"/>
      <c r="V26" s="291" t="s">
        <v>120</v>
      </c>
      <c r="W26" s="358"/>
      <c r="X26" s="359"/>
      <c r="Y26" s="360"/>
      <c r="Z26" s="360"/>
      <c r="AA26" s="360"/>
      <c r="AB26" s="360"/>
      <c r="AC26" s="361"/>
      <c r="CA26" s="2">
        <f>ROW()</f>
        <v>26</v>
      </c>
      <c r="CC26" s="17" t="s">
        <v>121</v>
      </c>
      <c r="CD26" s="40">
        <v>1000</v>
      </c>
      <c r="CE26" s="2" t="str">
        <f t="shared" si="0"/>
        <v>IF(CD26='',’’,CD26)</v>
      </c>
      <c r="CF26" s="2" t="s">
        <v>122</v>
      </c>
      <c r="CG26" s="40">
        <v>100</v>
      </c>
    </row>
    <row r="27" spans="2:87" ht="18" customHeight="1" x14ac:dyDescent="0.2">
      <c r="B27" s="271"/>
      <c r="C27" s="272"/>
      <c r="D27" s="399" t="s">
        <v>123</v>
      </c>
      <c r="E27" s="400"/>
      <c r="F27" s="362"/>
      <c r="G27" s="363"/>
      <c r="H27" s="363"/>
      <c r="I27" s="363"/>
      <c r="J27" s="363"/>
      <c r="K27" s="363"/>
      <c r="L27" s="363"/>
      <c r="M27" s="363"/>
      <c r="N27" s="363"/>
      <c r="O27" s="363"/>
      <c r="P27" s="363"/>
      <c r="Q27" s="364"/>
      <c r="R27" s="271"/>
      <c r="S27" s="272"/>
      <c r="T27" s="387"/>
      <c r="U27" s="388"/>
      <c r="V27" s="291" t="s">
        <v>124</v>
      </c>
      <c r="W27" s="358"/>
      <c r="X27" s="359"/>
      <c r="Y27" s="360"/>
      <c r="Z27" s="360"/>
      <c r="AA27" s="360"/>
      <c r="AB27" s="360"/>
      <c r="AC27" s="361"/>
      <c r="CA27" s="2">
        <f>ROW()</f>
        <v>27</v>
      </c>
      <c r="CC27" s="17" t="s">
        <v>125</v>
      </c>
      <c r="CD27" s="40">
        <v>0</v>
      </c>
      <c r="CE27" s="2" t="str">
        <f t="shared" si="0"/>
        <v>IF(CD27='',’’,CD27)</v>
      </c>
      <c r="CF27" s="2" t="s">
        <v>126</v>
      </c>
      <c r="CG27" s="40">
        <v>0</v>
      </c>
    </row>
    <row r="28" spans="2:87" ht="18" customHeight="1" x14ac:dyDescent="0.2">
      <c r="B28" s="271"/>
      <c r="C28" s="272"/>
      <c r="D28" s="399"/>
      <c r="E28" s="400"/>
      <c r="F28" s="362" t="str">
        <f t="shared" ref="F28:F30" si="1">IF(CD66="","",CD66)</f>
        <v/>
      </c>
      <c r="G28" s="363"/>
      <c r="H28" s="363"/>
      <c r="I28" s="363"/>
      <c r="J28" s="363"/>
      <c r="K28" s="363"/>
      <c r="L28" s="363"/>
      <c r="M28" s="363"/>
      <c r="N28" s="363"/>
      <c r="O28" s="363"/>
      <c r="P28" s="363"/>
      <c r="Q28" s="364"/>
      <c r="R28" s="149"/>
      <c r="S28" s="150"/>
      <c r="T28" s="389"/>
      <c r="U28" s="390"/>
      <c r="V28" s="291" t="s">
        <v>127</v>
      </c>
      <c r="W28" s="358"/>
      <c r="X28" s="359" t="str">
        <f>IF(CD34="","",CD34)</f>
        <v/>
      </c>
      <c r="Y28" s="360"/>
      <c r="Z28" s="360"/>
      <c r="AA28" s="360"/>
      <c r="AB28" s="360"/>
      <c r="AC28" s="361"/>
      <c r="CA28" s="2">
        <f>ROW()</f>
        <v>28</v>
      </c>
      <c r="CC28" s="17" t="s">
        <v>128</v>
      </c>
      <c r="CD28" s="25" t="s">
        <v>91</v>
      </c>
      <c r="CE28" s="2" t="str">
        <f t="shared" si="0"/>
        <v>IF(CD28='',’’,CD28)</v>
      </c>
      <c r="CF28" s="2" t="s">
        <v>129</v>
      </c>
      <c r="CG28" s="25" t="s">
        <v>130</v>
      </c>
    </row>
    <row r="29" spans="2:87" ht="18" customHeight="1" x14ac:dyDescent="0.2">
      <c r="B29" s="271"/>
      <c r="C29" s="272"/>
      <c r="D29" s="399"/>
      <c r="E29" s="400"/>
      <c r="F29" s="362" t="str">
        <f t="shared" si="1"/>
        <v/>
      </c>
      <c r="G29" s="363"/>
      <c r="H29" s="363"/>
      <c r="I29" s="363"/>
      <c r="J29" s="363"/>
      <c r="K29" s="363"/>
      <c r="L29" s="363"/>
      <c r="M29" s="363"/>
      <c r="N29" s="363"/>
      <c r="O29" s="363"/>
      <c r="P29" s="363"/>
      <c r="Q29" s="364"/>
      <c r="R29" s="151">
        <v>9</v>
      </c>
      <c r="S29" s="152"/>
      <c r="T29" s="319" t="s">
        <v>131</v>
      </c>
      <c r="U29" s="365"/>
      <c r="V29" s="365"/>
      <c r="W29" s="320"/>
      <c r="X29" s="366" t="s">
        <v>132</v>
      </c>
      <c r="Y29" s="367"/>
      <c r="Z29" s="368"/>
      <c r="AA29" s="31" t="s">
        <v>648</v>
      </c>
      <c r="AB29" s="369" t="s">
        <v>133</v>
      </c>
      <c r="AC29" s="370"/>
      <c r="CA29" s="2">
        <f>ROW()</f>
        <v>29</v>
      </c>
      <c r="CC29" s="17" t="s">
        <v>134</v>
      </c>
      <c r="CD29" s="25" t="s">
        <v>91</v>
      </c>
      <c r="CE29" s="2" t="str">
        <f t="shared" si="0"/>
        <v>IF(CD29='',’’,CD29)</v>
      </c>
      <c r="CF29" s="2" t="s">
        <v>135</v>
      </c>
      <c r="CG29" s="25" t="s">
        <v>136</v>
      </c>
    </row>
    <row r="30" spans="2:87" ht="18" customHeight="1" x14ac:dyDescent="0.2">
      <c r="B30" s="149"/>
      <c r="C30" s="150"/>
      <c r="D30" s="399"/>
      <c r="E30" s="400"/>
      <c r="F30" s="362" t="str">
        <f t="shared" si="1"/>
        <v/>
      </c>
      <c r="G30" s="363"/>
      <c r="H30" s="363"/>
      <c r="I30" s="363"/>
      <c r="J30" s="363"/>
      <c r="K30" s="363"/>
      <c r="L30" s="363"/>
      <c r="M30" s="363"/>
      <c r="N30" s="363"/>
      <c r="O30" s="363"/>
      <c r="P30" s="363"/>
      <c r="Q30" s="364"/>
      <c r="R30" s="271"/>
      <c r="S30" s="272"/>
      <c r="T30" s="356" t="s">
        <v>137</v>
      </c>
      <c r="U30" s="286"/>
      <c r="V30" s="373" t="str">
        <f>IF(CD54="","",CD54)</f>
        <v/>
      </c>
      <c r="W30" s="373"/>
      <c r="X30" s="373"/>
      <c r="Y30" s="373"/>
      <c r="Z30" s="373"/>
      <c r="AA30" s="373"/>
      <c r="AB30" s="337"/>
      <c r="AC30" s="44" t="s">
        <v>138</v>
      </c>
      <c r="CA30" s="2">
        <f>ROW()</f>
        <v>30</v>
      </c>
      <c r="CC30" s="17" t="s">
        <v>139</v>
      </c>
      <c r="CD30" s="25" t="s">
        <v>140</v>
      </c>
      <c r="CE30" s="2" t="str">
        <f t="shared" si="0"/>
        <v>IF(CD30='',’’,CD30)</v>
      </c>
      <c r="CF30" s="2" t="s">
        <v>141</v>
      </c>
      <c r="CG30" s="25" t="s">
        <v>142</v>
      </c>
    </row>
    <row r="31" spans="2:87" ht="13.5" customHeight="1" x14ac:dyDescent="0.2">
      <c r="B31" s="151">
        <v>5</v>
      </c>
      <c r="C31" s="152"/>
      <c r="D31" s="328" t="s">
        <v>143</v>
      </c>
      <c r="E31" s="329"/>
      <c r="F31" s="334"/>
      <c r="G31" s="335"/>
      <c r="H31" s="335"/>
      <c r="I31" s="335"/>
      <c r="J31" s="335"/>
      <c r="K31" s="335"/>
      <c r="L31" s="335"/>
      <c r="M31" s="336"/>
      <c r="N31" s="45" t="s">
        <v>144</v>
      </c>
      <c r="O31" s="45"/>
      <c r="P31" s="45"/>
      <c r="Q31" s="46"/>
      <c r="R31" s="271"/>
      <c r="S31" s="272"/>
      <c r="T31" s="371"/>
      <c r="U31" s="372"/>
      <c r="V31" s="337" t="str">
        <f>IF(CD55="","",CD55)</f>
        <v/>
      </c>
      <c r="W31" s="338"/>
      <c r="X31" s="338"/>
      <c r="Y31" s="339" t="s">
        <v>145</v>
      </c>
      <c r="Z31" s="340"/>
      <c r="AA31" s="47" t="str">
        <f>IF(CD56="","",CD56)</f>
        <v/>
      </c>
      <c r="AB31" s="29" t="str">
        <f>IF(CD57="","",CD57)</f>
        <v/>
      </c>
      <c r="AC31" s="48" t="s">
        <v>146</v>
      </c>
      <c r="CA31" s="2">
        <f>ROW()</f>
        <v>31</v>
      </c>
      <c r="CC31" s="17" t="s">
        <v>147</v>
      </c>
      <c r="CD31" s="25" t="s">
        <v>148</v>
      </c>
      <c r="CE31" s="2" t="str">
        <f t="shared" si="0"/>
        <v>IF(CD31='',’’,CD31)</v>
      </c>
      <c r="CF31" s="2" t="s">
        <v>149</v>
      </c>
      <c r="CG31" s="25" t="s">
        <v>150</v>
      </c>
    </row>
    <row r="32" spans="2:87" ht="13.5" customHeight="1" x14ac:dyDescent="0.2">
      <c r="B32" s="271"/>
      <c r="C32" s="272"/>
      <c r="D32" s="330"/>
      <c r="E32" s="331"/>
      <c r="F32" s="334" t="str">
        <f>IF(CD70="","",CD70 )</f>
        <v/>
      </c>
      <c r="G32" s="335"/>
      <c r="H32" s="335"/>
      <c r="I32" s="27" t="s">
        <v>86</v>
      </c>
      <c r="J32" s="335"/>
      <c r="K32" s="335"/>
      <c r="L32" s="335"/>
      <c r="M32" s="49" t="s">
        <v>151</v>
      </c>
      <c r="N32" s="341" t="s">
        <v>152</v>
      </c>
      <c r="O32" s="342"/>
      <c r="P32" s="342"/>
      <c r="Q32" s="343"/>
      <c r="R32" s="271"/>
      <c r="S32" s="272"/>
      <c r="T32" s="162" t="s">
        <v>153</v>
      </c>
      <c r="U32" s="163"/>
      <c r="V32" s="344" t="str">
        <f>IF(CD58="","",CD58)</f>
        <v/>
      </c>
      <c r="W32" s="344"/>
      <c r="X32" s="344"/>
      <c r="Y32" s="344"/>
      <c r="Z32" s="344"/>
      <c r="AA32" s="344"/>
      <c r="AB32" s="344"/>
      <c r="AC32" s="50" t="s">
        <v>154</v>
      </c>
      <c r="CA32" s="2">
        <f>ROW()</f>
        <v>32</v>
      </c>
      <c r="CC32" s="17" t="s">
        <v>155</v>
      </c>
      <c r="CD32" s="25" t="s">
        <v>156</v>
      </c>
      <c r="CE32" s="2" t="str">
        <f t="shared" si="0"/>
        <v>IF(CD32='',’’,CD32)</v>
      </c>
      <c r="CF32" s="2" t="s">
        <v>157</v>
      </c>
      <c r="CG32" s="25" t="s">
        <v>158</v>
      </c>
    </row>
    <row r="33" spans="2:85" ht="13.5" customHeight="1" x14ac:dyDescent="0.2">
      <c r="B33" s="271"/>
      <c r="C33" s="272"/>
      <c r="D33" s="330"/>
      <c r="E33" s="331"/>
      <c r="F33" s="374"/>
      <c r="G33" s="375"/>
      <c r="H33" s="375"/>
      <c r="I33" s="375"/>
      <c r="J33" s="375"/>
      <c r="K33" s="375"/>
      <c r="L33" s="375"/>
      <c r="M33" s="375"/>
      <c r="N33" s="375"/>
      <c r="O33" s="375"/>
      <c r="P33" s="375"/>
      <c r="Q33" s="376"/>
      <c r="R33" s="271"/>
      <c r="S33" s="272"/>
      <c r="T33" s="159"/>
      <c r="U33" s="160"/>
      <c r="V33" s="337" t="str">
        <f>IF(CD59="","",CD59)</f>
        <v/>
      </c>
      <c r="W33" s="338"/>
      <c r="X33" s="338"/>
      <c r="Y33" s="380" t="s">
        <v>159</v>
      </c>
      <c r="Z33" s="381"/>
      <c r="AA33" s="51" t="s">
        <v>160</v>
      </c>
      <c r="AB33" s="29" t="str">
        <f>IF(CD60="","",CD60)</f>
        <v/>
      </c>
      <c r="AC33" s="48" t="s">
        <v>146</v>
      </c>
      <c r="CA33" s="2">
        <f>ROW()</f>
        <v>33</v>
      </c>
      <c r="CC33" s="17" t="s">
        <v>161</v>
      </c>
      <c r="CD33" s="25" t="s">
        <v>162</v>
      </c>
      <c r="CE33" s="2" t="str">
        <f t="shared" si="0"/>
        <v>IF(CD33='',’’,CD33)</v>
      </c>
      <c r="CF33" s="2" t="s">
        <v>163</v>
      </c>
      <c r="CG33" s="25" t="s">
        <v>164</v>
      </c>
    </row>
    <row r="34" spans="2:85" ht="13.5" customHeight="1" x14ac:dyDescent="0.2">
      <c r="B34" s="126"/>
      <c r="C34" s="127"/>
      <c r="D34" s="332"/>
      <c r="E34" s="333"/>
      <c r="F34" s="377"/>
      <c r="G34" s="378"/>
      <c r="H34" s="378"/>
      <c r="I34" s="378"/>
      <c r="J34" s="378"/>
      <c r="K34" s="378"/>
      <c r="L34" s="378"/>
      <c r="M34" s="378"/>
      <c r="N34" s="378"/>
      <c r="O34" s="378"/>
      <c r="P34" s="378"/>
      <c r="Q34" s="379"/>
      <c r="R34" s="126"/>
      <c r="S34" s="127"/>
      <c r="T34" s="144" t="s">
        <v>165</v>
      </c>
      <c r="U34" s="145"/>
      <c r="V34" s="382" t="str">
        <f>IF(CD61="","",CD61)</f>
        <v/>
      </c>
      <c r="W34" s="383"/>
      <c r="X34" s="383"/>
      <c r="Y34" s="383"/>
      <c r="Z34" s="383"/>
      <c r="AA34" s="383"/>
      <c r="AB34" s="383"/>
      <c r="AC34" s="384"/>
      <c r="CA34" s="2">
        <f>ROW()</f>
        <v>34</v>
      </c>
      <c r="CC34" s="17" t="s">
        <v>166</v>
      </c>
      <c r="CD34" s="25" t="s">
        <v>91</v>
      </c>
      <c r="CE34" s="2" t="str">
        <f t="shared" si="0"/>
        <v>IF(CD34='',’’,CD34)</v>
      </c>
      <c r="CF34" s="2" t="s">
        <v>167</v>
      </c>
      <c r="CG34" s="25" t="s">
        <v>168</v>
      </c>
    </row>
    <row r="35" spans="2:85" ht="1.5" customHeight="1" x14ac:dyDescent="0.2">
      <c r="CA35" s="2">
        <f>ROW()</f>
        <v>35</v>
      </c>
      <c r="CC35" s="17" t="s">
        <v>169</v>
      </c>
      <c r="CD35" s="25" t="s">
        <v>170</v>
      </c>
      <c r="CE35" s="2" t="str">
        <f t="shared" si="0"/>
        <v>IF(CD35='',’’,CD35)</v>
      </c>
      <c r="CF35" s="2" t="s">
        <v>171</v>
      </c>
      <c r="CG35" s="25" t="s">
        <v>172</v>
      </c>
    </row>
    <row r="36" spans="2:85" ht="1.5" customHeight="1" x14ac:dyDescent="0.2">
      <c r="CA36" s="2">
        <f>ROW()</f>
        <v>36</v>
      </c>
      <c r="CC36" s="17" t="s">
        <v>173</v>
      </c>
      <c r="CD36" s="25" t="s">
        <v>174</v>
      </c>
      <c r="CE36" s="2" t="str">
        <f t="shared" si="0"/>
        <v>IF(CD36='',’’,CD36)</v>
      </c>
      <c r="CF36" s="2" t="s">
        <v>175</v>
      </c>
      <c r="CG36" s="25" t="s">
        <v>176</v>
      </c>
    </row>
    <row r="37" spans="2:85" ht="1.5" customHeight="1" x14ac:dyDescent="0.2">
      <c r="B37" s="52"/>
      <c r="C37" s="53"/>
      <c r="D37" s="53"/>
      <c r="E37" s="53"/>
      <c r="F37" s="53"/>
      <c r="G37" s="53"/>
      <c r="H37" s="53"/>
      <c r="I37" s="53"/>
      <c r="J37" s="53"/>
      <c r="K37" s="53"/>
      <c r="L37" s="53"/>
      <c r="M37" s="53"/>
      <c r="N37" s="53"/>
      <c r="O37" s="53"/>
      <c r="P37" s="53"/>
      <c r="R37" s="53"/>
      <c r="S37" s="53"/>
      <c r="T37" s="53"/>
      <c r="CA37" s="2">
        <f>ROW()</f>
        <v>37</v>
      </c>
      <c r="CC37" s="17" t="s">
        <v>177</v>
      </c>
      <c r="CD37" s="25" t="s">
        <v>178</v>
      </c>
      <c r="CE37" s="2" t="str">
        <f t="shared" si="0"/>
        <v>IF(CD37='',’’,CD37)</v>
      </c>
      <c r="CF37" s="2" t="s">
        <v>179</v>
      </c>
      <c r="CG37" s="25" t="s">
        <v>180</v>
      </c>
    </row>
    <row r="38" spans="2:85" ht="15.75" customHeight="1" x14ac:dyDescent="0.2">
      <c r="B38" s="234">
        <v>10</v>
      </c>
      <c r="C38" s="235"/>
      <c r="D38" s="317" t="s">
        <v>181</v>
      </c>
      <c r="E38" s="317"/>
      <c r="F38" s="317"/>
      <c r="G38" s="317"/>
      <c r="H38" s="317"/>
      <c r="I38" s="317"/>
      <c r="J38" s="317"/>
      <c r="K38" s="317"/>
      <c r="L38" s="317"/>
      <c r="M38" s="317"/>
      <c r="N38" s="317"/>
      <c r="O38" s="317"/>
      <c r="P38" s="317"/>
      <c r="Q38" s="317"/>
      <c r="R38" s="317"/>
      <c r="S38" s="317"/>
      <c r="T38" s="317"/>
      <c r="U38" s="317"/>
      <c r="V38" s="317"/>
      <c r="W38" s="317"/>
      <c r="X38" s="317"/>
      <c r="Y38" s="317"/>
      <c r="Z38" s="317"/>
      <c r="AA38" s="317"/>
      <c r="AB38" s="317"/>
      <c r="AC38" s="318"/>
      <c r="CA38" s="2">
        <f>ROW()</f>
        <v>38</v>
      </c>
      <c r="CC38" s="17" t="s">
        <v>182</v>
      </c>
      <c r="CD38" s="25" t="s">
        <v>91</v>
      </c>
      <c r="CE38" s="2" t="str">
        <f t="shared" si="0"/>
        <v>IF(CD38='',’’,CD38)</v>
      </c>
      <c r="CF38" s="2" t="s">
        <v>183</v>
      </c>
      <c r="CG38" s="25" t="s">
        <v>184</v>
      </c>
    </row>
    <row r="39" spans="2:85" ht="22.5" customHeight="1" x14ac:dyDescent="0.2">
      <c r="B39" s="236"/>
      <c r="C39" s="237"/>
      <c r="D39" s="319" t="s">
        <v>185</v>
      </c>
      <c r="E39" s="320"/>
      <c r="F39" s="321"/>
      <c r="G39" s="322"/>
      <c r="H39" s="322"/>
      <c r="I39" s="322"/>
      <c r="J39" s="323" t="s">
        <v>186</v>
      </c>
      <c r="K39" s="324"/>
      <c r="L39" s="324"/>
      <c r="M39" s="324"/>
      <c r="N39" s="324"/>
      <c r="O39" s="324"/>
      <c r="P39" s="324"/>
      <c r="Q39" s="325"/>
      <c r="R39" s="326" t="s">
        <v>187</v>
      </c>
      <c r="S39" s="327"/>
      <c r="T39" s="345" t="str">
        <f>IF(OR(CD74="",CD74=0),"",CD74)</f>
        <v/>
      </c>
      <c r="U39" s="346"/>
      <c r="V39" s="346"/>
      <c r="W39" s="346"/>
      <c r="X39" s="54" t="s">
        <v>188</v>
      </c>
      <c r="Y39" s="314" t="str">
        <f>IF(OR(CD75="",CD75=0),"",CD75)</f>
        <v/>
      </c>
      <c r="Z39" s="314"/>
      <c r="AA39" s="314"/>
      <c r="AB39" s="314"/>
      <c r="AC39" s="55" t="s">
        <v>189</v>
      </c>
      <c r="CA39" s="2">
        <f>ROW()</f>
        <v>39</v>
      </c>
      <c r="CC39" s="17" t="s">
        <v>190</v>
      </c>
      <c r="CD39" s="18">
        <v>1</v>
      </c>
      <c r="CE39" s="2" t="str">
        <f t="shared" si="0"/>
        <v>IF(CD39='',’’,CD39)</v>
      </c>
      <c r="CF39" s="2" t="s">
        <v>191</v>
      </c>
      <c r="CG39" s="18">
        <v>1</v>
      </c>
    </row>
    <row r="40" spans="2:85" ht="33.75" customHeight="1" x14ac:dyDescent="0.2">
      <c r="B40" s="236"/>
      <c r="C40" s="237"/>
      <c r="D40" s="347" t="s">
        <v>192</v>
      </c>
      <c r="E40" s="348"/>
      <c r="F40" s="290" t="s">
        <v>193</v>
      </c>
      <c r="G40" s="290"/>
      <c r="H40" s="353"/>
      <c r="I40" s="354"/>
      <c r="J40" s="354"/>
      <c r="K40" s="354"/>
      <c r="L40" s="56" t="s">
        <v>189</v>
      </c>
      <c r="M40" s="355" t="s">
        <v>86</v>
      </c>
      <c r="N40" s="355"/>
      <c r="O40" s="354"/>
      <c r="P40" s="354"/>
      <c r="Q40" s="354"/>
      <c r="R40" s="354"/>
      <c r="S40" s="57" t="s">
        <v>189</v>
      </c>
      <c r="T40" s="356" t="s">
        <v>94</v>
      </c>
      <c r="U40" s="286"/>
      <c r="V40" s="307"/>
      <c r="W40" s="308"/>
      <c r="X40" s="308"/>
      <c r="Y40" s="308"/>
      <c r="Z40" s="308"/>
      <c r="AA40" s="308"/>
      <c r="AB40" s="308"/>
      <c r="AC40" s="309"/>
      <c r="CA40" s="2">
        <f>ROW()</f>
        <v>40</v>
      </c>
      <c r="CC40" s="17" t="s">
        <v>194</v>
      </c>
      <c r="CD40" s="18">
        <v>0</v>
      </c>
      <c r="CE40" s="2" t="str">
        <f t="shared" si="0"/>
        <v>IF(CD40='',’’,CD40)</v>
      </c>
      <c r="CF40" s="2" t="s">
        <v>195</v>
      </c>
      <c r="CG40" s="18">
        <v>0</v>
      </c>
    </row>
    <row r="41" spans="2:85" ht="26.25" customHeight="1" x14ac:dyDescent="0.2">
      <c r="B41" s="236"/>
      <c r="C41" s="237"/>
      <c r="D41" s="349"/>
      <c r="E41" s="350"/>
      <c r="F41" s="290" t="s">
        <v>196</v>
      </c>
      <c r="G41" s="290"/>
      <c r="H41" s="313"/>
      <c r="I41" s="314"/>
      <c r="J41" s="314"/>
      <c r="K41" s="314"/>
      <c r="L41" s="58" t="s">
        <v>189</v>
      </c>
      <c r="M41" s="230" t="s">
        <v>86</v>
      </c>
      <c r="N41" s="230"/>
      <c r="O41" s="314"/>
      <c r="P41" s="314"/>
      <c r="Q41" s="314"/>
      <c r="R41" s="314"/>
      <c r="S41" s="59" t="s">
        <v>189</v>
      </c>
      <c r="T41" s="138"/>
      <c r="U41" s="357"/>
      <c r="V41" s="310"/>
      <c r="W41" s="311"/>
      <c r="X41" s="311"/>
      <c r="Y41" s="311"/>
      <c r="Z41" s="311"/>
      <c r="AA41" s="311"/>
      <c r="AB41" s="311"/>
      <c r="AC41" s="312"/>
      <c r="CA41" s="2">
        <f>ROW()</f>
        <v>41</v>
      </c>
      <c r="CC41" s="17" t="s">
        <v>197</v>
      </c>
      <c r="CD41" s="18">
        <v>0</v>
      </c>
      <c r="CE41" s="2" t="str">
        <f t="shared" si="0"/>
        <v>IF(CD41='',’’,CD41)</v>
      </c>
      <c r="CF41" s="2" t="s">
        <v>198</v>
      </c>
      <c r="CG41" s="18">
        <v>1</v>
      </c>
    </row>
    <row r="42" spans="2:85" ht="13.5" customHeight="1" x14ac:dyDescent="0.2">
      <c r="B42" s="236"/>
      <c r="C42" s="237"/>
      <c r="D42" s="349"/>
      <c r="E42" s="350"/>
      <c r="F42" s="290" t="s">
        <v>199</v>
      </c>
      <c r="G42" s="290"/>
      <c r="H42" s="290"/>
      <c r="I42" s="290"/>
      <c r="J42" s="290"/>
      <c r="K42" s="290"/>
      <c r="L42" s="290"/>
      <c r="M42" s="290"/>
      <c r="N42" s="290"/>
      <c r="O42" s="290"/>
      <c r="P42" s="290"/>
      <c r="Q42" s="290"/>
      <c r="R42" s="290"/>
      <c r="S42" s="291"/>
      <c r="T42" s="168">
        <v>11</v>
      </c>
      <c r="U42" s="169"/>
      <c r="V42" s="317" t="s">
        <v>200</v>
      </c>
      <c r="W42" s="317"/>
      <c r="X42" s="223"/>
      <c r="Y42" s="224"/>
      <c r="Z42" s="224"/>
      <c r="AA42" s="225"/>
      <c r="AB42" s="294" t="s">
        <v>77</v>
      </c>
      <c r="AC42" s="295"/>
      <c r="CA42" s="2">
        <f>ROW()</f>
        <v>42</v>
      </c>
      <c r="CC42" s="17" t="s">
        <v>201</v>
      </c>
      <c r="CD42" s="25"/>
      <c r="CE42" s="2" t="str">
        <f t="shared" si="0"/>
        <v>IF(CD42='',’’,CD42)</v>
      </c>
      <c r="CF42" s="2" t="s">
        <v>202</v>
      </c>
      <c r="CG42" s="25" t="s">
        <v>203</v>
      </c>
    </row>
    <row r="43" spans="2:85" ht="17.25" customHeight="1" x14ac:dyDescent="0.2">
      <c r="B43" s="236"/>
      <c r="C43" s="237"/>
      <c r="D43" s="349"/>
      <c r="E43" s="350"/>
      <c r="F43" s="264"/>
      <c r="G43" s="205"/>
      <c r="H43" s="205"/>
      <c r="I43" s="60" t="s">
        <v>204</v>
      </c>
      <c r="J43" s="298"/>
      <c r="K43" s="299"/>
      <c r="L43" s="299"/>
      <c r="M43" s="7" t="s">
        <v>189</v>
      </c>
      <c r="N43" s="269" t="s">
        <v>86</v>
      </c>
      <c r="O43" s="270"/>
      <c r="P43" s="299"/>
      <c r="Q43" s="299"/>
      <c r="R43" s="299"/>
      <c r="S43" s="8" t="s">
        <v>189</v>
      </c>
      <c r="T43" s="315"/>
      <c r="U43" s="316"/>
      <c r="V43" s="228"/>
      <c r="W43" s="228"/>
      <c r="X43" s="155"/>
      <c r="Y43" s="216"/>
      <c r="Z43" s="216"/>
      <c r="AA43" s="156"/>
      <c r="AB43" s="296"/>
      <c r="AC43" s="297"/>
      <c r="CA43" s="2">
        <f>ROW()</f>
        <v>43</v>
      </c>
      <c r="CC43" s="17" t="s">
        <v>205</v>
      </c>
      <c r="CD43" s="25"/>
      <c r="CE43" s="2" t="str">
        <f t="shared" si="0"/>
        <v>IF(CD43='',’’,CD43)</v>
      </c>
      <c r="CF43" s="2" t="s">
        <v>206</v>
      </c>
      <c r="CG43" s="25" t="s">
        <v>207</v>
      </c>
    </row>
    <row r="44" spans="2:85" ht="17.25" customHeight="1" x14ac:dyDescent="0.2">
      <c r="B44" s="236"/>
      <c r="C44" s="237"/>
      <c r="D44" s="349"/>
      <c r="E44" s="350"/>
      <c r="F44" s="264" t="str">
        <f>IF(CD83="","",CD83)</f>
        <v/>
      </c>
      <c r="G44" s="205"/>
      <c r="H44" s="205"/>
      <c r="I44" s="60" t="s">
        <v>204</v>
      </c>
      <c r="J44" s="298" t="str">
        <f>IF(OR(CD84="",CD84=0),"",CD84)</f>
        <v/>
      </c>
      <c r="K44" s="299"/>
      <c r="L44" s="299"/>
      <c r="M44" s="7" t="s">
        <v>189</v>
      </c>
      <c r="N44" s="269" t="s">
        <v>86</v>
      </c>
      <c r="O44" s="270"/>
      <c r="P44" s="299" t="str">
        <f>IF(OR(CD85="",CD85=0),"",CD85)</f>
        <v/>
      </c>
      <c r="Q44" s="299"/>
      <c r="R44" s="299"/>
      <c r="S44" s="8" t="s">
        <v>189</v>
      </c>
      <c r="T44" s="285" t="s">
        <v>208</v>
      </c>
      <c r="U44" s="163"/>
      <c r="V44" s="303"/>
      <c r="W44" s="303"/>
      <c r="X44" s="303"/>
      <c r="Y44" s="303"/>
      <c r="Z44" s="303"/>
      <c r="AA44" s="303"/>
      <c r="AB44" s="303"/>
      <c r="AC44" s="304"/>
      <c r="CA44" s="2">
        <f>ROW()</f>
        <v>44</v>
      </c>
      <c r="CC44" s="17" t="s">
        <v>209</v>
      </c>
      <c r="CD44" s="40"/>
      <c r="CE44" s="2" t="str">
        <f t="shared" si="0"/>
        <v>IF(CD44='',’’,CD44)</v>
      </c>
      <c r="CF44" s="2" t="s">
        <v>210</v>
      </c>
      <c r="CG44" s="40">
        <v>9</v>
      </c>
    </row>
    <row r="45" spans="2:85" ht="17.25" customHeight="1" x14ac:dyDescent="0.2">
      <c r="B45" s="236"/>
      <c r="C45" s="237"/>
      <c r="D45" s="349"/>
      <c r="E45" s="350"/>
      <c r="F45" s="264" t="str">
        <f>IF(CD86="","",CD86)</f>
        <v/>
      </c>
      <c r="G45" s="205"/>
      <c r="H45" s="205"/>
      <c r="I45" s="60" t="s">
        <v>204</v>
      </c>
      <c r="J45" s="298" t="str">
        <f>IF(OR(CD87="",CD87=0),"",CD87)</f>
        <v/>
      </c>
      <c r="K45" s="299"/>
      <c r="L45" s="299"/>
      <c r="M45" s="7" t="s">
        <v>189</v>
      </c>
      <c r="N45" s="269" t="s">
        <v>86</v>
      </c>
      <c r="O45" s="270"/>
      <c r="P45" s="299" t="str">
        <f>IF(OR(CD88="",CD88=0),"",CD88)</f>
        <v/>
      </c>
      <c r="Q45" s="299"/>
      <c r="R45" s="299"/>
      <c r="S45" s="8" t="s">
        <v>189</v>
      </c>
      <c r="T45" s="302"/>
      <c r="U45" s="160"/>
      <c r="V45" s="305"/>
      <c r="W45" s="305"/>
      <c r="X45" s="305"/>
      <c r="Y45" s="305"/>
      <c r="Z45" s="305"/>
      <c r="AA45" s="305"/>
      <c r="AB45" s="305"/>
      <c r="AC45" s="306"/>
      <c r="CA45" s="2">
        <f>ROW()</f>
        <v>45</v>
      </c>
      <c r="CC45" s="17" t="s">
        <v>211</v>
      </c>
      <c r="CD45" s="25" t="s">
        <v>91</v>
      </c>
      <c r="CE45" s="2" t="str">
        <f t="shared" si="0"/>
        <v>IF(CD45='',’’,CD45)</v>
      </c>
      <c r="CF45" s="2" t="s">
        <v>212</v>
      </c>
      <c r="CG45" s="25" t="s">
        <v>213</v>
      </c>
    </row>
    <row r="46" spans="2:85" ht="17.25" customHeight="1" x14ac:dyDescent="0.2">
      <c r="B46" s="236"/>
      <c r="C46" s="237"/>
      <c r="D46" s="349"/>
      <c r="E46" s="350"/>
      <c r="F46" s="264" t="str">
        <f>IF(CD89="","",CD89)</f>
        <v/>
      </c>
      <c r="G46" s="205"/>
      <c r="H46" s="205"/>
      <c r="I46" s="60" t="s">
        <v>204</v>
      </c>
      <c r="J46" s="298" t="str">
        <f>IF(OR(CD90="",CD90=0),"",CD90)</f>
        <v/>
      </c>
      <c r="K46" s="299"/>
      <c r="L46" s="299"/>
      <c r="M46" s="7" t="s">
        <v>189</v>
      </c>
      <c r="N46" s="269" t="s">
        <v>86</v>
      </c>
      <c r="O46" s="270"/>
      <c r="P46" s="299" t="str">
        <f>IF(OR(CD91="",CD91=0),"",CD91)</f>
        <v/>
      </c>
      <c r="Q46" s="299"/>
      <c r="R46" s="299"/>
      <c r="S46" s="8" t="s">
        <v>189</v>
      </c>
      <c r="T46" s="300" t="str">
        <f>IF(OR(CD109="",CD109=0),"",CD109)</f>
        <v/>
      </c>
      <c r="U46" s="301"/>
      <c r="V46" s="301"/>
      <c r="W46" s="301"/>
      <c r="X46" s="42" t="s">
        <v>188</v>
      </c>
      <c r="Y46" s="301" t="str">
        <f>IF(OR(CD110="",CD110=0),"",CD110)</f>
        <v/>
      </c>
      <c r="Z46" s="301"/>
      <c r="AA46" s="301"/>
      <c r="AB46" s="301"/>
      <c r="AC46" s="61" t="s">
        <v>189</v>
      </c>
      <c r="CA46" s="2">
        <f>ROW()</f>
        <v>46</v>
      </c>
      <c r="CB46" s="2" t="s">
        <v>214</v>
      </c>
      <c r="CC46" s="17" t="s">
        <v>215</v>
      </c>
      <c r="CD46" s="25" t="s">
        <v>180</v>
      </c>
      <c r="CE46" s="2" t="str">
        <f t="shared" si="0"/>
        <v>IF(CD46='',’’,CD46)</v>
      </c>
      <c r="CF46" s="2" t="s">
        <v>216</v>
      </c>
      <c r="CG46" s="25" t="s">
        <v>217</v>
      </c>
    </row>
    <row r="47" spans="2:85" ht="13.5" customHeight="1" x14ac:dyDescent="0.2">
      <c r="B47" s="236"/>
      <c r="C47" s="237"/>
      <c r="D47" s="349"/>
      <c r="E47" s="350"/>
      <c r="F47" s="290" t="s">
        <v>218</v>
      </c>
      <c r="G47" s="290"/>
      <c r="H47" s="290"/>
      <c r="I47" s="290"/>
      <c r="J47" s="290"/>
      <c r="K47" s="290"/>
      <c r="L47" s="290"/>
      <c r="M47" s="290"/>
      <c r="N47" s="290"/>
      <c r="O47" s="290"/>
      <c r="P47" s="290"/>
      <c r="Q47" s="290"/>
      <c r="R47" s="290"/>
      <c r="S47" s="291"/>
      <c r="T47" s="124">
        <v>12</v>
      </c>
      <c r="U47" s="125"/>
      <c r="V47" s="292" t="s">
        <v>219</v>
      </c>
      <c r="W47" s="292"/>
      <c r="X47" s="223"/>
      <c r="Y47" s="224"/>
      <c r="Z47" s="224"/>
      <c r="AA47" s="225"/>
      <c r="AB47" s="294" t="s">
        <v>77</v>
      </c>
      <c r="AC47" s="295"/>
      <c r="CA47" s="2">
        <f>ROW()</f>
        <v>47</v>
      </c>
      <c r="CB47" s="2" t="s">
        <v>220</v>
      </c>
      <c r="CC47" s="17" t="s">
        <v>221</v>
      </c>
      <c r="CD47" s="25" t="s">
        <v>222</v>
      </c>
      <c r="CE47" s="2" t="str">
        <f t="shared" si="0"/>
        <v>IF(CD47='',’’,CD47)</v>
      </c>
      <c r="CF47" s="2" t="s">
        <v>223</v>
      </c>
      <c r="CG47" s="25" t="s">
        <v>224</v>
      </c>
    </row>
    <row r="48" spans="2:85" ht="17.25" customHeight="1" x14ac:dyDescent="0.2">
      <c r="B48" s="236"/>
      <c r="C48" s="237"/>
      <c r="D48" s="349"/>
      <c r="E48" s="350"/>
      <c r="F48" s="263"/>
      <c r="G48" s="263"/>
      <c r="H48" s="263"/>
      <c r="I48" s="263"/>
      <c r="J48" s="263" t="str">
        <f>IF(OR(CD93="",CD93=0),"",CD93)</f>
        <v/>
      </c>
      <c r="K48" s="263"/>
      <c r="L48" s="263"/>
      <c r="M48" s="264"/>
      <c r="N48" s="269" t="s">
        <v>86</v>
      </c>
      <c r="O48" s="270"/>
      <c r="P48" s="267"/>
      <c r="Q48" s="263"/>
      <c r="R48" s="263"/>
      <c r="S48" s="264"/>
      <c r="T48" s="149"/>
      <c r="U48" s="150"/>
      <c r="V48" s="293"/>
      <c r="W48" s="293"/>
      <c r="X48" s="155"/>
      <c r="Y48" s="216"/>
      <c r="Z48" s="216"/>
      <c r="AA48" s="156"/>
      <c r="AB48" s="296"/>
      <c r="AC48" s="297"/>
      <c r="CA48" s="2">
        <f>ROW()</f>
        <v>48</v>
      </c>
      <c r="CC48" s="17" t="s">
        <v>225</v>
      </c>
      <c r="CD48" s="25" t="s">
        <v>59</v>
      </c>
      <c r="CE48" s="2" t="str">
        <f t="shared" si="0"/>
        <v>IF(CD48='',’’,CD48)</v>
      </c>
      <c r="CF48" s="2" t="s">
        <v>226</v>
      </c>
      <c r="CG48" s="25" t="s">
        <v>61</v>
      </c>
    </row>
    <row r="49" spans="2:85" ht="17.25" customHeight="1" x14ac:dyDescent="0.2">
      <c r="B49" s="236"/>
      <c r="C49" s="237"/>
      <c r="D49" s="349"/>
      <c r="E49" s="350"/>
      <c r="F49" s="263"/>
      <c r="G49" s="263"/>
      <c r="H49" s="263"/>
      <c r="I49" s="263"/>
      <c r="J49" s="263"/>
      <c r="K49" s="263"/>
      <c r="L49" s="263"/>
      <c r="M49" s="264"/>
      <c r="N49" s="269" t="s">
        <v>86</v>
      </c>
      <c r="O49" s="270"/>
      <c r="P49" s="267"/>
      <c r="Q49" s="263"/>
      <c r="R49" s="263"/>
      <c r="S49" s="264"/>
      <c r="T49" s="285" t="s">
        <v>94</v>
      </c>
      <c r="U49" s="286"/>
      <c r="V49" s="287"/>
      <c r="W49" s="288"/>
      <c r="X49" s="288"/>
      <c r="Y49" s="288"/>
      <c r="Z49" s="288"/>
      <c r="AA49" s="288"/>
      <c r="AB49" s="288"/>
      <c r="AC49" s="289"/>
      <c r="CA49" s="2">
        <f>ROW()</f>
        <v>49</v>
      </c>
      <c r="CC49" s="17" t="s">
        <v>227</v>
      </c>
      <c r="CD49" s="25" t="s">
        <v>63</v>
      </c>
      <c r="CE49" s="2" t="str">
        <f t="shared" si="0"/>
        <v>IF(CD49='',’’,CD49)</v>
      </c>
      <c r="CF49" s="2" t="s">
        <v>228</v>
      </c>
      <c r="CG49" s="25" t="s">
        <v>63</v>
      </c>
    </row>
    <row r="50" spans="2:85" ht="17.25" customHeight="1" x14ac:dyDescent="0.2">
      <c r="B50" s="151"/>
      <c r="C50" s="152"/>
      <c r="D50" s="349"/>
      <c r="E50" s="350"/>
      <c r="F50" s="263"/>
      <c r="G50" s="263"/>
      <c r="H50" s="263"/>
      <c r="I50" s="263"/>
      <c r="J50" s="263"/>
      <c r="K50" s="263"/>
      <c r="L50" s="263"/>
      <c r="M50" s="264"/>
      <c r="N50" s="269" t="s">
        <v>86</v>
      </c>
      <c r="O50" s="270"/>
      <c r="P50" s="267"/>
      <c r="Q50" s="263"/>
      <c r="R50" s="263"/>
      <c r="S50" s="264"/>
      <c r="T50" s="124">
        <v>13</v>
      </c>
      <c r="U50" s="125"/>
      <c r="V50" s="273" t="s">
        <v>229</v>
      </c>
      <c r="W50" s="274"/>
      <c r="X50" s="245"/>
      <c r="Y50" s="261"/>
      <c r="Z50" s="246"/>
      <c r="AA50" s="245"/>
      <c r="AB50" s="261"/>
      <c r="AC50" s="262"/>
      <c r="CA50" s="2">
        <f>ROW()</f>
        <v>50</v>
      </c>
      <c r="CC50" s="17" t="s">
        <v>230</v>
      </c>
      <c r="CD50" s="25" t="s">
        <v>74</v>
      </c>
      <c r="CE50" s="2" t="str">
        <f t="shared" si="0"/>
        <v>IF(CD50='',’’,CD50)</v>
      </c>
      <c r="CF50" s="2" t="s">
        <v>231</v>
      </c>
      <c r="CG50" s="25" t="s">
        <v>74</v>
      </c>
    </row>
    <row r="51" spans="2:85" ht="17.25" customHeight="1" x14ac:dyDescent="0.2">
      <c r="B51" s="151"/>
      <c r="C51" s="152"/>
      <c r="D51" s="351"/>
      <c r="E51" s="352"/>
      <c r="F51" s="263" t="str">
        <f>IF(CD101="","",CD101)</f>
        <v/>
      </c>
      <c r="G51" s="263"/>
      <c r="H51" s="263"/>
      <c r="I51" s="263"/>
      <c r="J51" s="263" t="str">
        <f>IF(OR(CD102="",CD102=0),"",CD102)</f>
        <v/>
      </c>
      <c r="K51" s="263"/>
      <c r="L51" s="263"/>
      <c r="M51" s="264"/>
      <c r="N51" s="265" t="s">
        <v>86</v>
      </c>
      <c r="O51" s="266"/>
      <c r="P51" s="267" t="str">
        <f>IF(OR(CD103="",CD103=0),"",CD103)</f>
        <v/>
      </c>
      <c r="Q51" s="263"/>
      <c r="R51" s="263"/>
      <c r="S51" s="264"/>
      <c r="T51" s="271"/>
      <c r="U51" s="272"/>
      <c r="V51" s="275"/>
      <c r="W51" s="276"/>
      <c r="X51" s="229"/>
      <c r="Y51" s="230"/>
      <c r="Z51" s="231"/>
      <c r="AA51" s="229" t="s">
        <v>647</v>
      </c>
      <c r="AB51" s="230"/>
      <c r="AC51" s="268"/>
      <c r="CA51" s="2">
        <f>ROW()</f>
        <v>51</v>
      </c>
      <c r="CC51" s="17" t="s">
        <v>232</v>
      </c>
      <c r="CD51" s="25" t="s">
        <v>233</v>
      </c>
      <c r="CE51" s="2" t="str">
        <f t="shared" si="0"/>
        <v>IF(CD51='',’’,CD51)</v>
      </c>
      <c r="CF51" s="2" t="s">
        <v>234</v>
      </c>
      <c r="CG51" s="25" t="s">
        <v>84</v>
      </c>
    </row>
    <row r="52" spans="2:85" ht="17.25" customHeight="1" x14ac:dyDescent="0.2">
      <c r="B52" s="234">
        <v>14</v>
      </c>
      <c r="C52" s="235"/>
      <c r="D52" s="243" t="s">
        <v>235</v>
      </c>
      <c r="E52" s="243"/>
      <c r="F52" s="245"/>
      <c r="G52" s="246"/>
      <c r="H52" s="247"/>
      <c r="I52" s="134"/>
      <c r="J52" s="134"/>
      <c r="K52" s="248"/>
      <c r="L52" s="251" t="s">
        <v>236</v>
      </c>
      <c r="M52" s="252"/>
      <c r="N52" s="255" t="str">
        <f>IF(CD176="","",CD176 )</f>
        <v/>
      </c>
      <c r="O52" s="256"/>
      <c r="P52" s="256"/>
      <c r="Q52" s="256"/>
      <c r="R52" s="256"/>
      <c r="S52" s="257"/>
      <c r="T52" s="271"/>
      <c r="U52" s="272"/>
      <c r="V52" s="277" t="s">
        <v>237</v>
      </c>
      <c r="W52" s="278"/>
      <c r="X52" s="164" t="str">
        <f>IF(CD115="","",IF(CD115=0,"","その他"))</f>
        <v/>
      </c>
      <c r="Y52" s="215"/>
      <c r="Z52" s="215"/>
      <c r="AA52" s="281"/>
      <c r="AB52" s="281"/>
      <c r="AC52" s="282"/>
      <c r="CA52" s="2">
        <f>ROW()</f>
        <v>52</v>
      </c>
      <c r="CC52" s="17" t="s">
        <v>238</v>
      </c>
      <c r="CD52" s="25" t="s">
        <v>239</v>
      </c>
      <c r="CE52" s="2" t="str">
        <f t="shared" si="0"/>
        <v>IF(CD52='',’’,CD52)</v>
      </c>
      <c r="CF52" s="2" t="s">
        <v>240</v>
      </c>
      <c r="CG52" s="25" t="s">
        <v>93</v>
      </c>
    </row>
    <row r="53" spans="2:85" ht="13.5" customHeight="1" x14ac:dyDescent="0.2">
      <c r="B53" s="186"/>
      <c r="C53" s="187"/>
      <c r="D53" s="244"/>
      <c r="E53" s="244"/>
      <c r="F53" s="117" t="s">
        <v>241</v>
      </c>
      <c r="G53" s="118"/>
      <c r="H53" s="249"/>
      <c r="I53" s="135"/>
      <c r="J53" s="135"/>
      <c r="K53" s="250"/>
      <c r="L53" s="253"/>
      <c r="M53" s="254"/>
      <c r="N53" s="258"/>
      <c r="O53" s="259"/>
      <c r="P53" s="259"/>
      <c r="Q53" s="259"/>
      <c r="R53" s="259"/>
      <c r="S53" s="260"/>
      <c r="T53" s="126"/>
      <c r="U53" s="127"/>
      <c r="V53" s="279"/>
      <c r="W53" s="280"/>
      <c r="X53" s="283" t="str">
        <f>IF(CD116="","","("&amp; CD116 &amp;")")</f>
        <v/>
      </c>
      <c r="Y53" s="283"/>
      <c r="Z53" s="283"/>
      <c r="AA53" s="283"/>
      <c r="AB53" s="283"/>
      <c r="AC53" s="284"/>
      <c r="CA53" s="2">
        <f>ROW()</f>
        <v>53</v>
      </c>
      <c r="CC53" s="17" t="s">
        <v>242</v>
      </c>
      <c r="CD53" s="25" t="s">
        <v>243</v>
      </c>
      <c r="CE53" s="2" t="str">
        <f t="shared" si="0"/>
        <v>IF(CD53='',’’,CD53)</v>
      </c>
      <c r="CF53" s="2" t="s">
        <v>244</v>
      </c>
      <c r="CG53" s="25" t="s">
        <v>101</v>
      </c>
    </row>
    <row r="54" spans="2:85" ht="17.25" customHeight="1" x14ac:dyDescent="0.2">
      <c r="B54" s="234">
        <v>15</v>
      </c>
      <c r="C54" s="235"/>
      <c r="D54" s="128" t="s">
        <v>245</v>
      </c>
      <c r="E54" s="238"/>
      <c r="F54" s="65" t="s">
        <v>246</v>
      </c>
      <c r="G54" s="242"/>
      <c r="H54" s="242"/>
      <c r="I54" s="242"/>
      <c r="J54" s="62" t="s">
        <v>86</v>
      </c>
      <c r="K54" s="242"/>
      <c r="L54" s="242"/>
      <c r="M54" s="242"/>
      <c r="N54" s="65" t="s">
        <v>247</v>
      </c>
      <c r="O54" s="242" t="str">
        <f>IF(CD125="","",CD125)</f>
        <v/>
      </c>
      <c r="P54" s="242"/>
      <c r="Q54" s="242"/>
      <c r="R54" s="62" t="s">
        <v>86</v>
      </c>
      <c r="S54" s="242" t="str">
        <f>IF(CD126="","",CD126)</f>
        <v/>
      </c>
      <c r="T54" s="242"/>
      <c r="U54" s="242"/>
      <c r="V54" s="222" t="s">
        <v>248</v>
      </c>
      <c r="W54" s="222"/>
      <c r="X54" s="223"/>
      <c r="Y54" s="224"/>
      <c r="Z54" s="224"/>
      <c r="AA54" s="225"/>
      <c r="AB54" s="226" t="s">
        <v>77</v>
      </c>
      <c r="AC54" s="227"/>
      <c r="CA54" s="2">
        <f>ROW()</f>
        <v>54</v>
      </c>
      <c r="CC54" s="17" t="s">
        <v>249</v>
      </c>
      <c r="CD54" s="25" t="s">
        <v>91</v>
      </c>
      <c r="CE54" s="2" t="str">
        <f t="shared" si="0"/>
        <v>IF(CD54='',’’,CD54)</v>
      </c>
      <c r="CF54" s="2" t="s">
        <v>250</v>
      </c>
      <c r="CG54" s="25" t="s">
        <v>251</v>
      </c>
    </row>
    <row r="55" spans="2:85" ht="17.25" customHeight="1" x14ac:dyDescent="0.2">
      <c r="B55" s="236"/>
      <c r="C55" s="237"/>
      <c r="D55" s="239"/>
      <c r="E55" s="240"/>
      <c r="F55" s="66" t="s">
        <v>252</v>
      </c>
      <c r="G55" s="203"/>
      <c r="H55" s="203"/>
      <c r="I55" s="203"/>
      <c r="J55" s="41" t="s">
        <v>86</v>
      </c>
      <c r="K55" s="203"/>
      <c r="L55" s="203"/>
      <c r="M55" s="203"/>
      <c r="N55" s="66" t="s">
        <v>253</v>
      </c>
      <c r="O55" s="203" t="str">
        <f>IF(CD172="","",CD172)</f>
        <v/>
      </c>
      <c r="P55" s="203"/>
      <c r="Q55" s="203"/>
      <c r="R55" s="41" t="s">
        <v>86</v>
      </c>
      <c r="S55" s="203" t="str">
        <f>IF(CD173="","",CD173)</f>
        <v/>
      </c>
      <c r="T55" s="203"/>
      <c r="U55" s="203"/>
      <c r="V55" s="228" t="s">
        <v>254</v>
      </c>
      <c r="W55" s="228"/>
      <c r="X55" s="229"/>
      <c r="Y55" s="230"/>
      <c r="Z55" s="230"/>
      <c r="AA55" s="231"/>
      <c r="AB55" s="232" t="s">
        <v>77</v>
      </c>
      <c r="AC55" s="233"/>
      <c r="CA55" s="2">
        <f>ROW()</f>
        <v>55</v>
      </c>
      <c r="CC55" s="17" t="s">
        <v>255</v>
      </c>
      <c r="CD55" s="25" t="s">
        <v>91</v>
      </c>
      <c r="CE55" s="2" t="str">
        <f t="shared" si="0"/>
        <v>IF(CD55='',’’,CD55)</v>
      </c>
      <c r="CF55" s="2" t="s">
        <v>256</v>
      </c>
      <c r="CG55" s="25" t="s">
        <v>257</v>
      </c>
    </row>
    <row r="56" spans="2:85" ht="16" customHeight="1" x14ac:dyDescent="0.2">
      <c r="B56" s="236"/>
      <c r="C56" s="237"/>
      <c r="D56" s="239"/>
      <c r="E56" s="240"/>
      <c r="F56" s="66" t="s">
        <v>258</v>
      </c>
      <c r="G56" s="203"/>
      <c r="H56" s="203"/>
      <c r="I56" s="203"/>
      <c r="J56" s="41" t="s">
        <v>86</v>
      </c>
      <c r="K56" s="203"/>
      <c r="L56" s="203"/>
      <c r="M56" s="203"/>
      <c r="N56" s="66" t="s">
        <v>259</v>
      </c>
      <c r="O56" s="203" t="str">
        <f>IF(CD174="","",CD174)</f>
        <v/>
      </c>
      <c r="P56" s="203"/>
      <c r="Q56" s="203"/>
      <c r="R56" s="41" t="s">
        <v>86</v>
      </c>
      <c r="S56" s="203" t="str">
        <f>IF(CD175="","",CD175)</f>
        <v/>
      </c>
      <c r="T56" s="203"/>
      <c r="U56" s="203"/>
      <c r="V56" s="228"/>
      <c r="W56" s="228"/>
      <c r="X56" s="211" t="s">
        <v>260</v>
      </c>
      <c r="Y56" s="212"/>
      <c r="Z56" s="215"/>
      <c r="AA56" s="215"/>
      <c r="AB56" s="199" t="s">
        <v>261</v>
      </c>
      <c r="AC56" s="200"/>
      <c r="CA56" s="2">
        <f>ROW()</f>
        <v>56</v>
      </c>
      <c r="CC56" s="17" t="s">
        <v>262</v>
      </c>
      <c r="CD56" s="25" t="s">
        <v>91</v>
      </c>
      <c r="CE56" s="2" t="str">
        <f t="shared" si="0"/>
        <v>IF(CD56='',’’,CD56)</v>
      </c>
      <c r="CF56" s="2" t="s">
        <v>263</v>
      </c>
      <c r="CG56" s="25" t="s">
        <v>264</v>
      </c>
    </row>
    <row r="57" spans="2:85" ht="16" customHeight="1" x14ac:dyDescent="0.2">
      <c r="B57" s="236"/>
      <c r="C57" s="237"/>
      <c r="D57" s="239"/>
      <c r="E57" s="240"/>
      <c r="F57" s="33" t="s">
        <v>265</v>
      </c>
      <c r="G57" s="203" t="str">
        <f>IF(CD127="","",CD127)</f>
        <v/>
      </c>
      <c r="H57" s="203"/>
      <c r="I57" s="203"/>
      <c r="J57" s="41" t="s">
        <v>86</v>
      </c>
      <c r="K57" s="203" t="str">
        <f>IF(CD128="","",CD128 )</f>
        <v/>
      </c>
      <c r="L57" s="203"/>
      <c r="M57" s="203"/>
      <c r="N57" s="204" t="s">
        <v>266</v>
      </c>
      <c r="O57" s="204"/>
      <c r="P57" s="204"/>
      <c r="Q57" s="205"/>
      <c r="R57" s="205"/>
      <c r="S57" s="205"/>
      <c r="T57" s="205"/>
      <c r="U57" s="67" t="s">
        <v>146</v>
      </c>
      <c r="V57" s="228"/>
      <c r="W57" s="228"/>
      <c r="X57" s="213"/>
      <c r="Y57" s="214"/>
      <c r="Z57" s="216"/>
      <c r="AA57" s="216"/>
      <c r="AB57" s="201"/>
      <c r="AC57" s="202"/>
      <c r="CA57" s="2">
        <f>ROW()</f>
        <v>57</v>
      </c>
      <c r="CC57" s="17" t="s">
        <v>267</v>
      </c>
      <c r="CD57" s="40"/>
      <c r="CE57" s="2" t="str">
        <f t="shared" si="0"/>
        <v>IF(CD57='',’’,CD57)</v>
      </c>
      <c r="CF57" s="2" t="s">
        <v>268</v>
      </c>
      <c r="CG57" s="40">
        <v>20</v>
      </c>
    </row>
    <row r="58" spans="2:85" ht="18" customHeight="1" x14ac:dyDescent="0.2">
      <c r="B58" s="186"/>
      <c r="C58" s="187"/>
      <c r="D58" s="130"/>
      <c r="E58" s="241"/>
      <c r="F58" s="206" t="s">
        <v>94</v>
      </c>
      <c r="G58" s="207"/>
      <c r="H58" s="208"/>
      <c r="I58" s="209"/>
      <c r="J58" s="209"/>
      <c r="K58" s="209"/>
      <c r="L58" s="209"/>
      <c r="M58" s="209"/>
      <c r="N58" s="209"/>
      <c r="O58" s="209"/>
      <c r="P58" s="209"/>
      <c r="Q58" s="209"/>
      <c r="R58" s="209"/>
      <c r="S58" s="209"/>
      <c r="T58" s="209"/>
      <c r="U58" s="209"/>
      <c r="V58" s="209"/>
      <c r="W58" s="209"/>
      <c r="X58" s="209"/>
      <c r="Y58" s="209"/>
      <c r="Z58" s="209"/>
      <c r="AA58" s="209"/>
      <c r="AB58" s="209"/>
      <c r="AC58" s="210"/>
      <c r="CA58" s="2">
        <f>ROW()</f>
        <v>58</v>
      </c>
      <c r="CC58" s="17" t="s">
        <v>269</v>
      </c>
      <c r="CD58" s="25" t="s">
        <v>91</v>
      </c>
      <c r="CE58" s="2" t="str">
        <f t="shared" si="0"/>
        <v>IF(CD58='',’’,CD58)</v>
      </c>
      <c r="CF58" s="2" t="s">
        <v>270</v>
      </c>
      <c r="CG58" s="25" t="s">
        <v>271</v>
      </c>
    </row>
    <row r="59" spans="2:85" ht="19.5" customHeight="1" x14ac:dyDescent="0.2">
      <c r="B59" s="149">
        <v>16</v>
      </c>
      <c r="C59" s="150"/>
      <c r="D59" s="188" t="s">
        <v>272</v>
      </c>
      <c r="E59" s="189"/>
      <c r="F59" s="68"/>
      <c r="G59" s="68"/>
      <c r="H59" s="69"/>
      <c r="I59" s="192"/>
      <c r="J59" s="192"/>
      <c r="K59" s="70"/>
      <c r="L59" s="193" t="str">
        <f>IF(CD140="","","("&amp;CD140&amp;")")</f>
        <v/>
      </c>
      <c r="M59" s="194"/>
      <c r="N59" s="194"/>
      <c r="O59" s="194"/>
      <c r="P59" s="195" t="s">
        <v>273</v>
      </c>
      <c r="Q59" s="196"/>
      <c r="R59" s="196"/>
      <c r="S59" s="197"/>
      <c r="T59" s="198" t="s">
        <v>274</v>
      </c>
      <c r="U59" s="198"/>
      <c r="V59" s="217" t="str">
        <f>IF(OR(CD141="",CD141=0),"",CD141)</f>
        <v/>
      </c>
      <c r="W59" s="218"/>
      <c r="X59" s="219"/>
      <c r="Y59" s="198" t="s">
        <v>275</v>
      </c>
      <c r="Z59" s="198"/>
      <c r="AA59" s="217" t="str">
        <f>IF(OR(CD142="",CD142=0),"",CD142)</f>
        <v/>
      </c>
      <c r="AB59" s="218"/>
      <c r="AC59" s="220"/>
      <c r="CA59" s="2">
        <f>ROW()</f>
        <v>59</v>
      </c>
      <c r="CC59" s="17" t="s">
        <v>276</v>
      </c>
      <c r="CD59" s="25" t="s">
        <v>91</v>
      </c>
      <c r="CE59" s="2" t="str">
        <f t="shared" si="0"/>
        <v>IF(CD59='',’’,CD59)</v>
      </c>
      <c r="CF59" s="2" t="s">
        <v>277</v>
      </c>
      <c r="CG59" s="25" t="s">
        <v>278</v>
      </c>
    </row>
    <row r="60" spans="2:85" ht="27.75" customHeight="1" x14ac:dyDescent="0.2">
      <c r="B60" s="186"/>
      <c r="C60" s="187"/>
      <c r="D60" s="190"/>
      <c r="E60" s="191"/>
      <c r="F60" s="142" t="s">
        <v>279</v>
      </c>
      <c r="G60" s="221"/>
      <c r="H60" s="71"/>
      <c r="I60" s="72" t="s">
        <v>280</v>
      </c>
      <c r="J60" s="142" t="s">
        <v>281</v>
      </c>
      <c r="K60" s="221"/>
      <c r="L60" s="140"/>
      <c r="M60" s="141"/>
      <c r="N60" s="142" t="s">
        <v>282</v>
      </c>
      <c r="O60" s="143"/>
      <c r="P60" s="143"/>
      <c r="Q60" s="143"/>
      <c r="R60" s="74"/>
      <c r="S60" s="72"/>
      <c r="T60" s="144" t="s">
        <v>283</v>
      </c>
      <c r="U60" s="145"/>
      <c r="V60" s="146"/>
      <c r="W60" s="147"/>
      <c r="X60" s="147"/>
      <c r="Y60" s="147"/>
      <c r="Z60" s="147"/>
      <c r="AA60" s="147"/>
      <c r="AB60" s="147"/>
      <c r="AC60" s="148"/>
      <c r="CA60" s="2">
        <f>ROW()</f>
        <v>60</v>
      </c>
      <c r="CC60" s="17" t="s">
        <v>284</v>
      </c>
      <c r="CD60" s="40"/>
      <c r="CE60" s="2" t="str">
        <f t="shared" si="0"/>
        <v>IF(CD60='',’’,CD60)</v>
      </c>
      <c r="CF60" s="2" t="s">
        <v>285</v>
      </c>
      <c r="CG60" s="40">
        <v>30</v>
      </c>
    </row>
    <row r="61" spans="2:85" ht="17.25" customHeight="1" x14ac:dyDescent="0.2">
      <c r="B61" s="149">
        <v>17</v>
      </c>
      <c r="C61" s="150"/>
      <c r="D61" s="153" t="s">
        <v>286</v>
      </c>
      <c r="E61" s="153"/>
      <c r="F61" s="155"/>
      <c r="G61" s="156"/>
      <c r="H61" s="157" t="s">
        <v>77</v>
      </c>
      <c r="I61" s="158"/>
      <c r="J61" s="159" t="s">
        <v>287</v>
      </c>
      <c r="K61" s="160"/>
      <c r="L61" s="155"/>
      <c r="M61" s="156"/>
      <c r="N61" s="166" t="s">
        <v>77</v>
      </c>
      <c r="O61" s="167"/>
      <c r="P61" s="64" t="str">
        <f>IF(OR(CD149="",CD149=0),"",CD149)</f>
        <v/>
      </c>
      <c r="Q61" s="75" t="s">
        <v>288</v>
      </c>
      <c r="R61" s="168">
        <v>18</v>
      </c>
      <c r="S61" s="169"/>
      <c r="T61" s="172" t="s">
        <v>289</v>
      </c>
      <c r="U61" s="172"/>
      <c r="V61" s="109" t="s">
        <v>290</v>
      </c>
      <c r="W61" s="109"/>
      <c r="X61" s="76"/>
      <c r="Y61" s="174" t="str">
        <f>IF(CD150&lt;&gt;0,IF(CD151="","",IF(CD151=0,"入居不可","入居可")),"")</f>
        <v/>
      </c>
      <c r="Z61" s="175"/>
      <c r="AA61" s="176" t="s">
        <v>291</v>
      </c>
      <c r="AB61" s="177"/>
      <c r="AC61" s="178"/>
      <c r="CA61" s="2">
        <f>ROW()</f>
        <v>61</v>
      </c>
      <c r="CB61" s="2" t="s">
        <v>292</v>
      </c>
      <c r="CC61" s="17" t="s">
        <v>293</v>
      </c>
      <c r="CD61" s="25" t="s">
        <v>91</v>
      </c>
      <c r="CE61" s="2" t="str">
        <f t="shared" si="0"/>
        <v>IF(CD61='',’’,CD61)</v>
      </c>
      <c r="CF61" s="2" t="s">
        <v>294</v>
      </c>
      <c r="CG61" s="25" t="s">
        <v>295</v>
      </c>
    </row>
    <row r="62" spans="2:85" ht="17.25" customHeight="1" x14ac:dyDescent="0.2">
      <c r="B62" s="151"/>
      <c r="C62" s="152"/>
      <c r="D62" s="154"/>
      <c r="E62" s="154"/>
      <c r="F62" s="140"/>
      <c r="G62" s="161"/>
      <c r="H62" s="161"/>
      <c r="I62" s="63" t="s">
        <v>296</v>
      </c>
      <c r="J62" s="162" t="s">
        <v>297</v>
      </c>
      <c r="K62" s="163"/>
      <c r="L62" s="164"/>
      <c r="M62" s="165"/>
      <c r="N62" s="179" t="s">
        <v>77</v>
      </c>
      <c r="O62" s="180"/>
      <c r="P62" s="73"/>
      <c r="Q62" s="77" t="s">
        <v>288</v>
      </c>
      <c r="R62" s="170"/>
      <c r="S62" s="171"/>
      <c r="T62" s="173"/>
      <c r="U62" s="173"/>
      <c r="V62" s="110" t="s">
        <v>298</v>
      </c>
      <c r="W62" s="110"/>
      <c r="X62" s="78"/>
      <c r="Y62" s="181" t="str">
        <f>IF(CD152&lt;&gt;0,IF(CD153="","",IF(CD153=0,"入居不可","入居可")),"")</f>
        <v/>
      </c>
      <c r="Z62" s="182"/>
      <c r="AA62" s="183" t="s">
        <v>291</v>
      </c>
      <c r="AB62" s="184"/>
      <c r="AC62" s="185"/>
      <c r="CA62" s="2">
        <f>ROW()</f>
        <v>62</v>
      </c>
      <c r="CC62" s="17" t="s">
        <v>299</v>
      </c>
      <c r="CD62" s="25" t="s">
        <v>300</v>
      </c>
      <c r="CE62" s="2" t="str">
        <f t="shared" si="0"/>
        <v>IF(CD62='',’’,CD62)</v>
      </c>
      <c r="CF62" s="2" t="s">
        <v>301</v>
      </c>
      <c r="CG62" s="25" t="s">
        <v>302</v>
      </c>
    </row>
    <row r="63" spans="2:85" ht="17.25" customHeight="1" x14ac:dyDescent="0.2">
      <c r="B63" s="124">
        <v>19</v>
      </c>
      <c r="C63" s="125"/>
      <c r="D63" s="128" t="s">
        <v>303</v>
      </c>
      <c r="E63" s="129"/>
      <c r="F63" s="107"/>
      <c r="G63" s="107"/>
      <c r="H63" s="132" t="s">
        <v>304</v>
      </c>
      <c r="I63" s="134"/>
      <c r="J63" s="134"/>
      <c r="K63" s="134"/>
      <c r="L63" s="134"/>
      <c r="M63" s="134"/>
      <c r="N63" s="136" t="s">
        <v>305</v>
      </c>
      <c r="O63" s="137"/>
      <c r="P63" s="137"/>
      <c r="Q63" s="137"/>
      <c r="R63" s="107"/>
      <c r="S63" s="107"/>
      <c r="T63" s="108" t="s">
        <v>306</v>
      </c>
      <c r="U63" s="109"/>
      <c r="V63" s="111"/>
      <c r="W63" s="112"/>
      <c r="X63" s="112"/>
      <c r="Y63" s="112"/>
      <c r="Z63" s="112"/>
      <c r="AA63" s="112"/>
      <c r="AB63" s="112"/>
      <c r="AC63" s="113"/>
      <c r="CA63" s="2">
        <f>ROW()</f>
        <v>63</v>
      </c>
      <c r="CB63" s="2" t="s">
        <v>117</v>
      </c>
      <c r="CC63" s="17" t="s">
        <v>307</v>
      </c>
      <c r="CD63" s="25" t="s">
        <v>308</v>
      </c>
      <c r="CE63" s="2" t="str">
        <f t="shared" si="0"/>
        <v>IF(CD63='',’’,CD63)</v>
      </c>
      <c r="CF63" s="2" t="s">
        <v>309</v>
      </c>
      <c r="CG63" s="25" t="s">
        <v>310</v>
      </c>
    </row>
    <row r="64" spans="2:85" ht="14.25" customHeight="1" x14ac:dyDescent="0.2">
      <c r="B64" s="126"/>
      <c r="C64" s="127"/>
      <c r="D64" s="130"/>
      <c r="E64" s="131"/>
      <c r="F64" s="117" t="s">
        <v>241</v>
      </c>
      <c r="G64" s="118"/>
      <c r="H64" s="133"/>
      <c r="I64" s="135"/>
      <c r="J64" s="135"/>
      <c r="K64" s="135"/>
      <c r="L64" s="135"/>
      <c r="M64" s="135"/>
      <c r="N64" s="138"/>
      <c r="O64" s="139"/>
      <c r="P64" s="139"/>
      <c r="Q64" s="139"/>
      <c r="R64" s="117" t="s">
        <v>241</v>
      </c>
      <c r="S64" s="118"/>
      <c r="T64" s="110"/>
      <c r="U64" s="110"/>
      <c r="V64" s="114"/>
      <c r="W64" s="115"/>
      <c r="X64" s="115"/>
      <c r="Y64" s="115"/>
      <c r="Z64" s="115"/>
      <c r="AA64" s="115"/>
      <c r="AB64" s="115"/>
      <c r="AC64" s="116"/>
      <c r="CA64" s="2">
        <f>ROW()</f>
        <v>64</v>
      </c>
      <c r="CC64" s="17" t="s">
        <v>311</v>
      </c>
      <c r="CD64" s="25" t="s">
        <v>91</v>
      </c>
      <c r="CE64" s="2" t="str">
        <f t="shared" si="0"/>
        <v>IF(CD64='',’’,CD64)</v>
      </c>
      <c r="CF64" s="2" t="s">
        <v>312</v>
      </c>
      <c r="CG64" s="25" t="s">
        <v>313</v>
      </c>
    </row>
    <row r="65" spans="2:85" ht="13.5" customHeight="1" x14ac:dyDescent="0.2">
      <c r="B65" s="95">
        <v>20</v>
      </c>
      <c r="C65" s="101"/>
      <c r="D65" s="119" t="s">
        <v>314</v>
      </c>
      <c r="E65" s="120"/>
      <c r="F65" s="120"/>
      <c r="G65" s="120"/>
      <c r="H65" s="120"/>
      <c r="I65" s="120"/>
      <c r="J65" s="120"/>
      <c r="K65" s="120"/>
      <c r="L65" s="120"/>
      <c r="M65" s="120"/>
      <c r="N65" s="120"/>
      <c r="O65" s="120"/>
      <c r="P65" s="120"/>
      <c r="Q65" s="120"/>
      <c r="R65" s="120"/>
      <c r="S65" s="120"/>
      <c r="T65" s="120"/>
      <c r="U65" s="120"/>
      <c r="V65" s="120"/>
      <c r="W65" s="120"/>
      <c r="X65" s="120"/>
      <c r="Y65" s="121"/>
      <c r="Z65" s="104"/>
      <c r="AA65" s="106"/>
      <c r="AB65" s="122" t="s">
        <v>133</v>
      </c>
      <c r="AC65" s="123"/>
      <c r="CA65" s="2">
        <f>ROW()</f>
        <v>65</v>
      </c>
      <c r="CB65" s="2" t="s">
        <v>315</v>
      </c>
      <c r="CC65" s="79" t="s">
        <v>316</v>
      </c>
      <c r="CD65" s="80" t="s">
        <v>317</v>
      </c>
      <c r="CE65" s="2" t="str">
        <f t="shared" si="0"/>
        <v>IF(CD65='',’’,CD65)</v>
      </c>
      <c r="CF65" s="2" t="s">
        <v>318</v>
      </c>
      <c r="CG65" s="80" t="s">
        <v>319</v>
      </c>
    </row>
    <row r="66" spans="2:85" ht="28.5" customHeight="1" x14ac:dyDescent="0.2">
      <c r="B66" s="95">
        <v>21</v>
      </c>
      <c r="C66" s="96"/>
      <c r="D66" s="97" t="s">
        <v>320</v>
      </c>
      <c r="E66" s="97"/>
      <c r="F66" s="98"/>
      <c r="G66" s="99"/>
      <c r="H66" s="99"/>
      <c r="I66" s="99"/>
      <c r="J66" s="99"/>
      <c r="K66" s="99"/>
      <c r="L66" s="99"/>
      <c r="M66" s="99"/>
      <c r="N66" s="99"/>
      <c r="O66" s="99"/>
      <c r="P66" s="99"/>
      <c r="Q66" s="99"/>
      <c r="R66" s="99"/>
      <c r="S66" s="100"/>
      <c r="T66" s="95">
        <v>22</v>
      </c>
      <c r="U66" s="101"/>
      <c r="V66" s="102" t="s">
        <v>321</v>
      </c>
      <c r="W66" s="103"/>
      <c r="X66" s="104"/>
      <c r="Y66" s="105"/>
      <c r="Z66" s="106"/>
      <c r="AA66" s="91" t="s">
        <v>322</v>
      </c>
      <c r="AB66" s="92"/>
      <c r="AC66" s="93"/>
      <c r="CA66" s="2">
        <f>ROW()</f>
        <v>66</v>
      </c>
      <c r="CC66" s="79" t="s">
        <v>323</v>
      </c>
      <c r="CD66" s="80" t="s">
        <v>91</v>
      </c>
      <c r="CE66" s="2" t="str">
        <f t="shared" si="0"/>
        <v>IF(CD66='',’’,CD66)</v>
      </c>
      <c r="CF66" s="2" t="s">
        <v>324</v>
      </c>
      <c r="CG66" s="80" t="s">
        <v>325</v>
      </c>
    </row>
    <row r="67" spans="2:85" ht="13.5" customHeight="1" x14ac:dyDescent="0.2">
      <c r="L67" s="81"/>
      <c r="V67" s="94"/>
      <c r="W67" s="94"/>
      <c r="X67" s="94"/>
      <c r="Y67" s="94"/>
      <c r="Z67" s="94"/>
      <c r="AA67" s="94"/>
      <c r="AB67" s="94"/>
      <c r="AC67" s="94"/>
      <c r="CA67" s="2">
        <f>ROW()</f>
        <v>67</v>
      </c>
      <c r="CC67" s="79" t="s">
        <v>326</v>
      </c>
      <c r="CD67" s="80" t="s">
        <v>91</v>
      </c>
      <c r="CE67" s="2" t="str">
        <f t="shared" si="0"/>
        <v>IF(CD67='',’’,CD67)</v>
      </c>
      <c r="CF67" s="2" t="s">
        <v>327</v>
      </c>
      <c r="CG67" s="80" t="s">
        <v>328</v>
      </c>
    </row>
    <row r="68" spans="2:85" x14ac:dyDescent="0.2">
      <c r="CA68" s="2">
        <f>ROW()</f>
        <v>68</v>
      </c>
      <c r="CC68" s="79" t="s">
        <v>329</v>
      </c>
      <c r="CD68" s="80" t="s">
        <v>91</v>
      </c>
      <c r="CE68" s="2" t="str">
        <f t="shared" si="0"/>
        <v>IF(CD68='',’’,CD68)</v>
      </c>
      <c r="CF68" s="2" t="s">
        <v>330</v>
      </c>
      <c r="CG68" s="80" t="s">
        <v>331</v>
      </c>
    </row>
    <row r="69" spans="2:85" ht="13.5" customHeight="1" x14ac:dyDescent="0.2">
      <c r="CA69" s="2">
        <f>ROW()</f>
        <v>69</v>
      </c>
      <c r="CC69" s="79" t="s">
        <v>332</v>
      </c>
      <c r="CD69" s="82">
        <v>1</v>
      </c>
      <c r="CE69" s="2" t="str">
        <f t="shared" si="0"/>
        <v>IF(CD69='',’’,CD69)</v>
      </c>
      <c r="CF69" s="2" t="s">
        <v>333</v>
      </c>
      <c r="CG69" s="82">
        <v>1</v>
      </c>
    </row>
    <row r="70" spans="2:85" x14ac:dyDescent="0.2">
      <c r="CA70" s="2">
        <f>ROW()</f>
        <v>70</v>
      </c>
      <c r="CC70" s="79" t="s">
        <v>334</v>
      </c>
      <c r="CD70" s="40"/>
      <c r="CE70" s="2" t="str">
        <f t="shared" si="0"/>
        <v>IF(CD70='',’’,CD70)</v>
      </c>
      <c r="CF70" s="2" t="s">
        <v>335</v>
      </c>
      <c r="CG70" s="40"/>
    </row>
    <row r="71" spans="2:85" x14ac:dyDescent="0.2">
      <c r="CA71" s="2">
        <f>ROW()</f>
        <v>71</v>
      </c>
      <c r="CC71" s="79" t="s">
        <v>336</v>
      </c>
      <c r="CD71" s="82">
        <v>59</v>
      </c>
      <c r="CE71" s="2" t="str">
        <f t="shared" si="0"/>
        <v>IF(CD71='',’’,CD71)</v>
      </c>
      <c r="CF71" s="2" t="s">
        <v>337</v>
      </c>
      <c r="CG71" s="82">
        <v>45</v>
      </c>
    </row>
    <row r="72" spans="2:85" ht="78" x14ac:dyDescent="0.2">
      <c r="CA72" s="2">
        <f>ROW()</f>
        <v>72</v>
      </c>
      <c r="CC72" s="79" t="s">
        <v>338</v>
      </c>
      <c r="CD72" s="80" t="s">
        <v>339</v>
      </c>
      <c r="CE72" s="2" t="str">
        <f t="shared" si="0"/>
        <v>IF(CD72='',’’,CD72)</v>
      </c>
      <c r="CF72" s="2" t="s">
        <v>340</v>
      </c>
      <c r="CG72" s="80" t="s">
        <v>341</v>
      </c>
    </row>
    <row r="73" spans="2:85" x14ac:dyDescent="0.2">
      <c r="CA73" s="2">
        <f>ROW()</f>
        <v>73</v>
      </c>
      <c r="CC73" s="79" t="s">
        <v>342</v>
      </c>
      <c r="CD73" s="80" t="s">
        <v>178</v>
      </c>
      <c r="CE73" s="2" t="str">
        <f t="shared" si="0"/>
        <v>IF(CD73='',’’,CD73)</v>
      </c>
      <c r="CF73" s="2" t="s">
        <v>343</v>
      </c>
      <c r="CG73" s="80" t="s">
        <v>217</v>
      </c>
    </row>
    <row r="74" spans="2:85" x14ac:dyDescent="0.2">
      <c r="CA74" s="2">
        <f>ROW()</f>
        <v>74</v>
      </c>
      <c r="CC74" s="79" t="s">
        <v>344</v>
      </c>
      <c r="CD74" s="82"/>
      <c r="CE74" s="2" t="str">
        <f t="shared" si="0"/>
        <v>IF(CD74='',’’,CD74)</v>
      </c>
      <c r="CF74" s="2" t="s">
        <v>345</v>
      </c>
      <c r="CG74" s="82">
        <v>6000000</v>
      </c>
    </row>
    <row r="75" spans="2:85" x14ac:dyDescent="0.2">
      <c r="CA75" s="2">
        <f>ROW()</f>
        <v>75</v>
      </c>
      <c r="CC75" s="79" t="s">
        <v>346</v>
      </c>
      <c r="CD75" s="82"/>
      <c r="CE75" s="2" t="str">
        <f t="shared" si="0"/>
        <v>IF(CD75='',’’,CD75)</v>
      </c>
      <c r="CF75" s="2" t="s">
        <v>347</v>
      </c>
      <c r="CG75" s="82">
        <v>6002000</v>
      </c>
    </row>
    <row r="76" spans="2:85" x14ac:dyDescent="0.2">
      <c r="CA76" s="2">
        <f>ROW()</f>
        <v>76</v>
      </c>
      <c r="CC76" s="79" t="s">
        <v>348</v>
      </c>
      <c r="CD76" s="82">
        <v>220000</v>
      </c>
      <c r="CE76" s="2" t="str">
        <f t="shared" ref="CE76:CE139" si="2">"IF(CD" &amp; ROW() &amp; "='',’’,CD" &amp; ROW() &amp; ")"</f>
        <v>IF(CD76='',’’,CD76)</v>
      </c>
      <c r="CF76" s="2" t="s">
        <v>349</v>
      </c>
      <c r="CG76" s="82">
        <v>500000</v>
      </c>
    </row>
    <row r="77" spans="2:85" x14ac:dyDescent="0.2">
      <c r="CA77" s="2">
        <f>ROW()</f>
        <v>77</v>
      </c>
      <c r="CC77" s="79" t="s">
        <v>350</v>
      </c>
      <c r="CD77" s="82">
        <v>335000</v>
      </c>
      <c r="CE77" s="2" t="str">
        <f t="shared" si="2"/>
        <v>IF(CD77='',’’,CD77)</v>
      </c>
      <c r="CF77" s="2" t="s">
        <v>351</v>
      </c>
      <c r="CG77" s="82">
        <v>501000</v>
      </c>
    </row>
    <row r="78" spans="2:85" x14ac:dyDescent="0.2">
      <c r="CA78" s="2">
        <f>ROW()</f>
        <v>78</v>
      </c>
      <c r="CC78" s="79" t="s">
        <v>352</v>
      </c>
      <c r="CD78" s="82">
        <v>240000</v>
      </c>
      <c r="CE78" s="2" t="str">
        <f t="shared" si="2"/>
        <v>IF(CD78='',’’,CD78)</v>
      </c>
      <c r="CF78" s="2" t="s">
        <v>353</v>
      </c>
      <c r="CG78" s="82">
        <v>522000</v>
      </c>
    </row>
    <row r="79" spans="2:85" x14ac:dyDescent="0.2">
      <c r="CA79" s="2">
        <f>ROW()</f>
        <v>79</v>
      </c>
      <c r="CC79" s="79" t="s">
        <v>354</v>
      </c>
      <c r="CD79" s="82">
        <v>355000</v>
      </c>
      <c r="CE79" s="2" t="str">
        <f t="shared" si="2"/>
        <v>IF(CD79='',’’,CD79)</v>
      </c>
      <c r="CF79" s="2" t="s">
        <v>355</v>
      </c>
      <c r="CG79" s="82">
        <v>527000</v>
      </c>
    </row>
    <row r="80" spans="2:85" x14ac:dyDescent="0.2">
      <c r="CA80" s="2">
        <f>ROW()</f>
        <v>80</v>
      </c>
      <c r="CB80" s="2" t="s">
        <v>204</v>
      </c>
      <c r="CC80" s="79" t="s">
        <v>356</v>
      </c>
      <c r="CD80" s="80" t="s">
        <v>357</v>
      </c>
      <c r="CE80" s="2" t="str">
        <f t="shared" si="2"/>
        <v>IF(CD80='',’’,CD80)</v>
      </c>
      <c r="CF80" s="2" t="s">
        <v>358</v>
      </c>
      <c r="CG80" s="80" t="s">
        <v>359</v>
      </c>
    </row>
    <row r="81" spans="79:85" x14ac:dyDescent="0.2">
      <c r="CA81" s="2">
        <f>ROW()</f>
        <v>81</v>
      </c>
      <c r="CC81" s="79" t="s">
        <v>360</v>
      </c>
      <c r="CD81" s="40">
        <v>20000</v>
      </c>
      <c r="CE81" s="2" t="str">
        <f t="shared" si="2"/>
        <v>IF(CD81='',’’,CD81)</v>
      </c>
      <c r="CF81" s="2" t="s">
        <v>361</v>
      </c>
      <c r="CG81" s="40">
        <v>1000</v>
      </c>
    </row>
    <row r="82" spans="79:85" x14ac:dyDescent="0.2">
      <c r="CA82" s="2">
        <f>ROW()</f>
        <v>82</v>
      </c>
      <c r="CC82" s="79" t="s">
        <v>362</v>
      </c>
      <c r="CD82" s="40">
        <v>20000</v>
      </c>
      <c r="CE82" s="2" t="str">
        <f t="shared" si="2"/>
        <v>IF(CD82='',’’,CD82)</v>
      </c>
      <c r="CF82" s="2" t="s">
        <v>363</v>
      </c>
      <c r="CG82" s="40">
        <v>2000</v>
      </c>
    </row>
    <row r="83" spans="79:85" x14ac:dyDescent="0.2">
      <c r="CA83" s="2">
        <f>ROW()</f>
        <v>83</v>
      </c>
      <c r="CC83" s="79" t="s">
        <v>364</v>
      </c>
      <c r="CD83" s="80" t="s">
        <v>91</v>
      </c>
      <c r="CE83" s="2" t="str">
        <f t="shared" si="2"/>
        <v>IF(CD83='',’’,CD83)</v>
      </c>
      <c r="CF83" s="2" t="s">
        <v>365</v>
      </c>
      <c r="CG83" s="80" t="s">
        <v>366</v>
      </c>
    </row>
    <row r="84" spans="79:85" x14ac:dyDescent="0.2">
      <c r="CA84" s="2">
        <f>ROW()</f>
        <v>84</v>
      </c>
      <c r="CC84" s="79" t="s">
        <v>367</v>
      </c>
      <c r="CD84" s="40"/>
      <c r="CE84" s="2" t="str">
        <f t="shared" si="2"/>
        <v>IF(CD84='',’’,CD84)</v>
      </c>
      <c r="CF84" s="2" t="s">
        <v>368</v>
      </c>
      <c r="CG84" s="40">
        <v>5000</v>
      </c>
    </row>
    <row r="85" spans="79:85" x14ac:dyDescent="0.2">
      <c r="CA85" s="2">
        <f>ROW()</f>
        <v>85</v>
      </c>
      <c r="CC85" s="79" t="s">
        <v>369</v>
      </c>
      <c r="CD85" s="40"/>
      <c r="CE85" s="2" t="str">
        <f t="shared" si="2"/>
        <v>IF(CD85='',’’,CD85)</v>
      </c>
      <c r="CF85" s="2" t="s">
        <v>370</v>
      </c>
      <c r="CG85" s="40">
        <v>6000</v>
      </c>
    </row>
    <row r="86" spans="79:85" x14ac:dyDescent="0.2">
      <c r="CA86" s="2">
        <f>ROW()</f>
        <v>86</v>
      </c>
      <c r="CC86" s="79" t="s">
        <v>371</v>
      </c>
      <c r="CD86" s="80" t="s">
        <v>91</v>
      </c>
      <c r="CE86" s="2" t="str">
        <f t="shared" si="2"/>
        <v>IF(CD86='',’’,CD86)</v>
      </c>
      <c r="CF86" s="2" t="s">
        <v>372</v>
      </c>
      <c r="CG86" s="80" t="s">
        <v>373</v>
      </c>
    </row>
    <row r="87" spans="79:85" x14ac:dyDescent="0.2">
      <c r="CA87" s="2">
        <f>ROW()</f>
        <v>87</v>
      </c>
      <c r="CC87" s="79" t="s">
        <v>374</v>
      </c>
      <c r="CD87" s="40"/>
      <c r="CE87" s="2" t="str">
        <f t="shared" si="2"/>
        <v>IF(CD87='',’’,CD87)</v>
      </c>
      <c r="CF87" s="2" t="s">
        <v>375</v>
      </c>
      <c r="CG87" s="40">
        <v>7000</v>
      </c>
    </row>
    <row r="88" spans="79:85" x14ac:dyDescent="0.2">
      <c r="CA88" s="2">
        <f>ROW()</f>
        <v>88</v>
      </c>
      <c r="CC88" s="79" t="s">
        <v>376</v>
      </c>
      <c r="CD88" s="40"/>
      <c r="CE88" s="2" t="str">
        <f t="shared" si="2"/>
        <v>IF(CD88='',’’,CD88)</v>
      </c>
      <c r="CF88" s="2" t="s">
        <v>377</v>
      </c>
      <c r="CG88" s="40">
        <v>8000</v>
      </c>
    </row>
    <row r="89" spans="79:85" x14ac:dyDescent="0.2">
      <c r="CA89" s="2">
        <f>ROW()</f>
        <v>89</v>
      </c>
      <c r="CC89" s="79" t="s">
        <v>378</v>
      </c>
      <c r="CD89" s="80" t="s">
        <v>91</v>
      </c>
      <c r="CE89" s="2" t="str">
        <f t="shared" si="2"/>
        <v>IF(CD89='',’’,CD89)</v>
      </c>
      <c r="CF89" s="2" t="s">
        <v>379</v>
      </c>
      <c r="CG89" s="80" t="s">
        <v>380</v>
      </c>
    </row>
    <row r="90" spans="79:85" x14ac:dyDescent="0.2">
      <c r="CA90" s="2">
        <f>ROW()</f>
        <v>90</v>
      </c>
      <c r="CC90" s="79" t="s">
        <v>381</v>
      </c>
      <c r="CD90" s="40"/>
      <c r="CE90" s="2" t="str">
        <f t="shared" si="2"/>
        <v>IF(CD90='',’’,CD90)</v>
      </c>
      <c r="CF90" s="2" t="s">
        <v>382</v>
      </c>
      <c r="CG90" s="40">
        <v>9000</v>
      </c>
    </row>
    <row r="91" spans="79:85" x14ac:dyDescent="0.2">
      <c r="CA91" s="2">
        <f>ROW()</f>
        <v>91</v>
      </c>
      <c r="CC91" s="79" t="s">
        <v>383</v>
      </c>
      <c r="CD91" s="40"/>
      <c r="CE91" s="2" t="str">
        <f t="shared" si="2"/>
        <v>IF(CD91='',’’,CD91)</v>
      </c>
      <c r="CF91" s="2" t="s">
        <v>384</v>
      </c>
      <c r="CG91" s="40">
        <v>10000</v>
      </c>
    </row>
    <row r="92" spans="79:85" x14ac:dyDescent="0.2">
      <c r="CA92" s="2">
        <f>ROW()</f>
        <v>92</v>
      </c>
      <c r="CC92" s="79" t="s">
        <v>385</v>
      </c>
      <c r="CD92" s="80" t="s">
        <v>386</v>
      </c>
      <c r="CE92" s="2" t="str">
        <f t="shared" si="2"/>
        <v>IF(CD92='',’’,CD92)</v>
      </c>
      <c r="CF92" s="2" t="s">
        <v>387</v>
      </c>
      <c r="CG92" s="80" t="s">
        <v>388</v>
      </c>
    </row>
    <row r="93" spans="79:85" x14ac:dyDescent="0.2">
      <c r="CA93" s="2">
        <f>ROW()</f>
        <v>93</v>
      </c>
      <c r="CC93" s="79" t="s">
        <v>389</v>
      </c>
      <c r="CD93" s="40" t="s">
        <v>91</v>
      </c>
      <c r="CE93" s="2" t="str">
        <f t="shared" si="2"/>
        <v>IF(CD93='',’’,CD93)</v>
      </c>
      <c r="CF93" s="2" t="s">
        <v>390</v>
      </c>
      <c r="CG93" s="40" t="s">
        <v>391</v>
      </c>
    </row>
    <row r="94" spans="79:85" x14ac:dyDescent="0.2">
      <c r="CA94" s="2">
        <f>ROW()</f>
        <v>94</v>
      </c>
      <c r="CC94" s="79" t="s">
        <v>392</v>
      </c>
      <c r="CD94" s="40" t="s">
        <v>393</v>
      </c>
      <c r="CE94" s="2" t="str">
        <f t="shared" si="2"/>
        <v>IF(CD94='',’’,CD94)</v>
      </c>
      <c r="CF94" s="2" t="s">
        <v>394</v>
      </c>
      <c r="CG94" s="40" t="s">
        <v>395</v>
      </c>
    </row>
    <row r="95" spans="79:85" x14ac:dyDescent="0.2">
      <c r="CA95" s="2">
        <f>ROW()</f>
        <v>95</v>
      </c>
      <c r="CC95" s="79" t="s">
        <v>396</v>
      </c>
      <c r="CD95" s="80" t="s">
        <v>397</v>
      </c>
      <c r="CE95" s="2" t="str">
        <f t="shared" si="2"/>
        <v>IF(CD95='',’’,CD95)</v>
      </c>
      <c r="CF95" s="2" t="s">
        <v>398</v>
      </c>
      <c r="CG95" s="80" t="s">
        <v>399</v>
      </c>
    </row>
    <row r="96" spans="79:85" x14ac:dyDescent="0.2">
      <c r="CA96" s="2">
        <f>ROW()</f>
        <v>96</v>
      </c>
      <c r="CC96" s="79" t="s">
        <v>400</v>
      </c>
      <c r="CD96" s="40" t="s">
        <v>401</v>
      </c>
      <c r="CE96" s="2" t="str">
        <f t="shared" si="2"/>
        <v>IF(CD96='',’’,CD96)</v>
      </c>
      <c r="CF96" s="2" t="s">
        <v>402</v>
      </c>
      <c r="CG96" s="40" t="s">
        <v>403</v>
      </c>
    </row>
    <row r="97" spans="79:85" x14ac:dyDescent="0.2">
      <c r="CA97" s="2">
        <f>ROW()</f>
        <v>97</v>
      </c>
      <c r="CC97" s="79" t="s">
        <v>404</v>
      </c>
      <c r="CD97" s="40" t="s">
        <v>405</v>
      </c>
      <c r="CE97" s="2" t="str">
        <f t="shared" si="2"/>
        <v>IF(CD97='',’’,CD97)</v>
      </c>
      <c r="CF97" s="2" t="s">
        <v>406</v>
      </c>
      <c r="CG97" s="40" t="s">
        <v>407</v>
      </c>
    </row>
    <row r="98" spans="79:85" x14ac:dyDescent="0.2">
      <c r="CA98" s="2">
        <f>ROW()</f>
        <v>98</v>
      </c>
      <c r="CC98" s="79" t="s">
        <v>408</v>
      </c>
      <c r="CD98" s="80" t="s">
        <v>409</v>
      </c>
      <c r="CE98" s="2" t="str">
        <f t="shared" si="2"/>
        <v>IF(CD98='',’’,CD98)</v>
      </c>
      <c r="CF98" s="2" t="s">
        <v>410</v>
      </c>
      <c r="CG98" s="80" t="s">
        <v>411</v>
      </c>
    </row>
    <row r="99" spans="79:85" x14ac:dyDescent="0.2">
      <c r="CA99" s="2">
        <f>ROW()</f>
        <v>99</v>
      </c>
      <c r="CC99" s="79" t="s">
        <v>412</v>
      </c>
      <c r="CD99" s="40" t="s">
        <v>413</v>
      </c>
      <c r="CE99" s="2" t="str">
        <f t="shared" si="2"/>
        <v>IF(CD99='',’’,CD99)</v>
      </c>
      <c r="CF99" s="2" t="s">
        <v>414</v>
      </c>
      <c r="CG99" s="40" t="s">
        <v>415</v>
      </c>
    </row>
    <row r="100" spans="79:85" x14ac:dyDescent="0.2">
      <c r="CA100" s="2">
        <f>ROW()</f>
        <v>100</v>
      </c>
      <c r="CC100" s="79" t="s">
        <v>416</v>
      </c>
      <c r="CD100" s="40" t="s">
        <v>405</v>
      </c>
      <c r="CE100" s="2" t="str">
        <f t="shared" si="2"/>
        <v>IF(CD100='',’’,CD100)</v>
      </c>
      <c r="CF100" s="2" t="s">
        <v>417</v>
      </c>
      <c r="CG100" s="40" t="s">
        <v>418</v>
      </c>
    </row>
    <row r="101" spans="79:85" x14ac:dyDescent="0.2">
      <c r="CA101" s="2">
        <f>ROW()</f>
        <v>101</v>
      </c>
      <c r="CC101" s="79" t="s">
        <v>419</v>
      </c>
      <c r="CD101" s="80" t="s">
        <v>91</v>
      </c>
      <c r="CE101" s="2" t="str">
        <f t="shared" si="2"/>
        <v>IF(CD101='',’’,CD101)</v>
      </c>
      <c r="CF101" s="2" t="s">
        <v>420</v>
      </c>
      <c r="CG101" s="80" t="s">
        <v>421</v>
      </c>
    </row>
    <row r="102" spans="79:85" x14ac:dyDescent="0.2">
      <c r="CA102" s="2">
        <f>ROW()</f>
        <v>102</v>
      </c>
      <c r="CC102" s="79" t="s">
        <v>422</v>
      </c>
      <c r="CD102" s="40" t="s">
        <v>91</v>
      </c>
      <c r="CE102" s="2" t="str">
        <f t="shared" si="2"/>
        <v>IF(CD102='',’’,CD102)</v>
      </c>
      <c r="CF102" s="2" t="s">
        <v>423</v>
      </c>
      <c r="CG102" s="40" t="s">
        <v>424</v>
      </c>
    </row>
    <row r="103" spans="79:85" x14ac:dyDescent="0.2">
      <c r="CA103" s="2">
        <f>ROW()</f>
        <v>103</v>
      </c>
      <c r="CC103" s="79" t="s">
        <v>425</v>
      </c>
      <c r="CD103" s="40" t="s">
        <v>91</v>
      </c>
      <c r="CE103" s="2" t="str">
        <f t="shared" si="2"/>
        <v>IF(CD103='',’’,CD103)</v>
      </c>
      <c r="CF103" s="2" t="s">
        <v>426</v>
      </c>
      <c r="CG103" s="40" t="s">
        <v>427</v>
      </c>
    </row>
    <row r="104" spans="79:85" x14ac:dyDescent="0.2">
      <c r="CA104" s="2">
        <f>ROW()</f>
        <v>104</v>
      </c>
      <c r="CB104" s="2" t="s">
        <v>428</v>
      </c>
      <c r="CC104" s="79" t="s">
        <v>429</v>
      </c>
      <c r="CD104" s="82">
        <v>1</v>
      </c>
      <c r="CE104" s="2" t="str">
        <f t="shared" si="2"/>
        <v>IF(CD104='',’’,CD104)</v>
      </c>
      <c r="CF104" s="2" t="s">
        <v>430</v>
      </c>
      <c r="CG104" s="82">
        <v>1</v>
      </c>
    </row>
    <row r="105" spans="79:85" x14ac:dyDescent="0.2">
      <c r="CA105" s="2">
        <f>ROW()</f>
        <v>105</v>
      </c>
      <c r="CC105" s="79" t="s">
        <v>431</v>
      </c>
      <c r="CD105" s="82">
        <v>1</v>
      </c>
      <c r="CE105" s="2" t="str">
        <f t="shared" si="2"/>
        <v>IF(CD105='',’’,CD105)</v>
      </c>
      <c r="CF105" s="2" t="s">
        <v>432</v>
      </c>
      <c r="CG105" s="82">
        <v>1</v>
      </c>
    </row>
    <row r="106" spans="79:85" x14ac:dyDescent="0.2">
      <c r="CA106" s="2">
        <f>ROW()</f>
        <v>106</v>
      </c>
      <c r="CC106" s="79" t="s">
        <v>433</v>
      </c>
      <c r="CD106" s="40">
        <v>22000</v>
      </c>
      <c r="CE106" s="2" t="str">
        <f t="shared" si="2"/>
        <v>IF(CD106='',’’,CD106)</v>
      </c>
      <c r="CF106" s="2" t="s">
        <v>434</v>
      </c>
      <c r="CG106" s="40">
        <v>15000</v>
      </c>
    </row>
    <row r="107" spans="79:85" x14ac:dyDescent="0.2">
      <c r="CA107" s="2">
        <f>ROW()</f>
        <v>107</v>
      </c>
      <c r="CB107" s="2" t="s">
        <v>435</v>
      </c>
      <c r="CC107" s="79" t="s">
        <v>436</v>
      </c>
      <c r="CD107" s="82">
        <v>1</v>
      </c>
      <c r="CE107" s="2" t="str">
        <f t="shared" si="2"/>
        <v>IF(CD107='',’’,CD107)</v>
      </c>
      <c r="CF107" s="2" t="s">
        <v>437</v>
      </c>
      <c r="CG107" s="82">
        <v>1</v>
      </c>
    </row>
    <row r="108" spans="79:85" x14ac:dyDescent="0.2">
      <c r="CA108" s="2">
        <f>ROW()</f>
        <v>108</v>
      </c>
      <c r="CC108" s="79" t="s">
        <v>438</v>
      </c>
      <c r="CD108" s="80" t="s">
        <v>439</v>
      </c>
      <c r="CE108" s="2" t="str">
        <f t="shared" si="2"/>
        <v>IF(CD108='',’’,CD108)</v>
      </c>
      <c r="CF108" s="2" t="s">
        <v>440</v>
      </c>
      <c r="CG108" s="80" t="s">
        <v>441</v>
      </c>
    </row>
    <row r="109" spans="79:85" x14ac:dyDescent="0.2">
      <c r="CA109" s="2">
        <f>ROW()</f>
        <v>109</v>
      </c>
      <c r="CC109" s="79" t="s">
        <v>442</v>
      </c>
      <c r="CD109" s="40"/>
      <c r="CE109" s="2" t="str">
        <f t="shared" si="2"/>
        <v>IF(CD109='',’’,CD109)</v>
      </c>
      <c r="CF109" s="2" t="s">
        <v>443</v>
      </c>
      <c r="CG109" s="40">
        <v>10000</v>
      </c>
    </row>
    <row r="110" spans="79:85" x14ac:dyDescent="0.2">
      <c r="CA110" s="2">
        <f>ROW()</f>
        <v>110</v>
      </c>
      <c r="CC110" s="79" t="s">
        <v>444</v>
      </c>
      <c r="CD110" s="40"/>
      <c r="CE110" s="2" t="str">
        <f t="shared" si="2"/>
        <v>IF(CD110='',’’,CD110)</v>
      </c>
      <c r="CF110" s="2" t="s">
        <v>445</v>
      </c>
      <c r="CG110" s="40">
        <v>4000000</v>
      </c>
    </row>
    <row r="111" spans="79:85" x14ac:dyDescent="0.2">
      <c r="CA111" s="2">
        <f>ROW()</f>
        <v>111</v>
      </c>
      <c r="CB111" s="2" t="s">
        <v>446</v>
      </c>
      <c r="CC111" s="79" t="s">
        <v>447</v>
      </c>
      <c r="CD111" s="82">
        <v>1</v>
      </c>
      <c r="CE111" s="2" t="str">
        <f t="shared" si="2"/>
        <v>IF(CD111='',’’,CD111)</v>
      </c>
      <c r="CF111" s="2" t="s">
        <v>448</v>
      </c>
      <c r="CG111" s="82">
        <v>1</v>
      </c>
    </row>
    <row r="112" spans="79:85" x14ac:dyDescent="0.2">
      <c r="CA112" s="2">
        <f>ROW()</f>
        <v>112</v>
      </c>
      <c r="CC112" s="79" t="s">
        <v>449</v>
      </c>
      <c r="CD112" s="82">
        <v>1</v>
      </c>
      <c r="CE112" s="2" t="str">
        <f t="shared" si="2"/>
        <v>IF(CD112='',’’,CD112)</v>
      </c>
      <c r="CF112" s="2" t="s">
        <v>450</v>
      </c>
      <c r="CG112" s="82">
        <v>1</v>
      </c>
    </row>
    <row r="113" spans="79:85" x14ac:dyDescent="0.2">
      <c r="CA113" s="2">
        <f>ROW()</f>
        <v>113</v>
      </c>
      <c r="CC113" s="79" t="s">
        <v>451</v>
      </c>
      <c r="CD113" s="82">
        <v>1</v>
      </c>
      <c r="CE113" s="2" t="str">
        <f t="shared" si="2"/>
        <v>IF(CD113='',’’,CD113)</v>
      </c>
      <c r="CF113" s="2" t="s">
        <v>452</v>
      </c>
      <c r="CG113" s="82">
        <v>1</v>
      </c>
    </row>
    <row r="114" spans="79:85" x14ac:dyDescent="0.2">
      <c r="CA114" s="2">
        <f>ROW()</f>
        <v>114</v>
      </c>
      <c r="CC114" s="79" t="s">
        <v>453</v>
      </c>
      <c r="CD114" s="82">
        <v>1</v>
      </c>
      <c r="CE114" s="2" t="str">
        <f t="shared" si="2"/>
        <v>IF(CD114='',’’,CD114)</v>
      </c>
      <c r="CF114" s="2" t="s">
        <v>454</v>
      </c>
      <c r="CG114" s="82">
        <v>1</v>
      </c>
    </row>
    <row r="115" spans="79:85" x14ac:dyDescent="0.2">
      <c r="CA115" s="2">
        <f>ROW()</f>
        <v>115</v>
      </c>
      <c r="CC115" s="79" t="s">
        <v>455</v>
      </c>
      <c r="CD115" s="40">
        <v>0</v>
      </c>
      <c r="CE115" s="2" t="str">
        <f t="shared" si="2"/>
        <v>IF(CD115='',’’,CD115)</v>
      </c>
      <c r="CF115" s="2" t="s">
        <v>456</v>
      </c>
      <c r="CG115" s="40">
        <v>1</v>
      </c>
    </row>
    <row r="116" spans="79:85" ht="26" x14ac:dyDescent="0.2">
      <c r="CA116" s="2">
        <f>ROW()</f>
        <v>116</v>
      </c>
      <c r="CC116" s="79" t="s">
        <v>457</v>
      </c>
      <c r="CD116" s="80" t="s">
        <v>91</v>
      </c>
      <c r="CE116" s="2" t="str">
        <f t="shared" si="2"/>
        <v>IF(CD116='',’’,CD116)</v>
      </c>
      <c r="CF116" s="2" t="s">
        <v>458</v>
      </c>
      <c r="CG116" s="80" t="s">
        <v>459</v>
      </c>
    </row>
    <row r="117" spans="79:85" x14ac:dyDescent="0.2">
      <c r="CA117" s="2">
        <f>ROW()</f>
        <v>117</v>
      </c>
      <c r="CB117" s="2" t="s">
        <v>460</v>
      </c>
      <c r="CC117" s="79" t="s">
        <v>461</v>
      </c>
      <c r="CD117" s="40">
        <v>0</v>
      </c>
      <c r="CE117" s="2" t="str">
        <f t="shared" si="2"/>
        <v>IF(CD117='',’’,CD117)</v>
      </c>
      <c r="CF117" s="2" t="s">
        <v>462</v>
      </c>
      <c r="CG117" s="40">
        <v>1</v>
      </c>
    </row>
    <row r="118" spans="79:85" ht="26" x14ac:dyDescent="0.2">
      <c r="CA118" s="2">
        <f>ROW()</f>
        <v>118</v>
      </c>
      <c r="CC118" s="79" t="s">
        <v>463</v>
      </c>
      <c r="CD118" s="80" t="s">
        <v>464</v>
      </c>
      <c r="CE118" s="2" t="str">
        <f t="shared" si="2"/>
        <v>IF(CD118='',’’,CD118)</v>
      </c>
      <c r="CF118" s="2" t="s">
        <v>465</v>
      </c>
      <c r="CG118" s="80" t="s">
        <v>466</v>
      </c>
    </row>
    <row r="119" spans="79:85" x14ac:dyDescent="0.2">
      <c r="CA119" s="2">
        <f>ROW()</f>
        <v>119</v>
      </c>
      <c r="CB119" s="2" t="s">
        <v>467</v>
      </c>
      <c r="CC119" s="79" t="s">
        <v>468</v>
      </c>
      <c r="CD119" s="83">
        <v>0.33333333333333331</v>
      </c>
      <c r="CE119" s="2" t="str">
        <f t="shared" si="2"/>
        <v>IF(CD119='',’’,CD119)</v>
      </c>
      <c r="CF119" s="2" t="s">
        <v>469</v>
      </c>
      <c r="CG119" s="83">
        <v>0.375</v>
      </c>
    </row>
    <row r="120" spans="79:85" x14ac:dyDescent="0.2">
      <c r="CA120" s="2">
        <f>ROW()</f>
        <v>120</v>
      </c>
      <c r="CC120" s="79" t="s">
        <v>470</v>
      </c>
      <c r="CD120" s="83">
        <v>0.70833333333333337</v>
      </c>
      <c r="CE120" s="2" t="str">
        <f t="shared" si="2"/>
        <v>IF(CD120='',’’,CD120)</v>
      </c>
      <c r="CF120" s="2" t="s">
        <v>471</v>
      </c>
      <c r="CG120" s="83">
        <v>0.66666666666666663</v>
      </c>
    </row>
    <row r="121" spans="79:85" x14ac:dyDescent="0.2">
      <c r="CA121" s="2">
        <f>ROW()</f>
        <v>121</v>
      </c>
      <c r="CC121" s="79" t="s">
        <v>472</v>
      </c>
      <c r="CD121" s="40"/>
      <c r="CE121" s="2" t="str">
        <f t="shared" si="2"/>
        <v>IF(CD121='',’’,CD121)</v>
      </c>
      <c r="CF121" s="2" t="s">
        <v>473</v>
      </c>
      <c r="CG121" s="40">
        <v>0.41666666666666669</v>
      </c>
    </row>
    <row r="122" spans="79:85" x14ac:dyDescent="0.2">
      <c r="CA122" s="2">
        <f>ROW()</f>
        <v>122</v>
      </c>
      <c r="CC122" s="79" t="s">
        <v>474</v>
      </c>
      <c r="CD122" s="40"/>
      <c r="CE122" s="2" t="str">
        <f t="shared" si="2"/>
        <v>IF(CD122='',’’,CD122)</v>
      </c>
      <c r="CF122" s="2" t="s">
        <v>475</v>
      </c>
      <c r="CG122" s="40">
        <v>0.70833333333333337</v>
      </c>
    </row>
    <row r="123" spans="79:85" x14ac:dyDescent="0.2">
      <c r="CA123" s="2">
        <f>ROW()</f>
        <v>123</v>
      </c>
      <c r="CC123" s="79" t="s">
        <v>476</v>
      </c>
      <c r="CD123" s="40"/>
      <c r="CE123" s="2" t="str">
        <f t="shared" si="2"/>
        <v>IF(CD123='',’’,CD123)</v>
      </c>
      <c r="CF123" s="2" t="s">
        <v>477</v>
      </c>
      <c r="CG123" s="40">
        <v>0.45833333333333331</v>
      </c>
    </row>
    <row r="124" spans="79:85" x14ac:dyDescent="0.2">
      <c r="CA124" s="2">
        <f>ROW()</f>
        <v>124</v>
      </c>
      <c r="CC124" s="79" t="s">
        <v>478</v>
      </c>
      <c r="CD124" s="40"/>
      <c r="CE124" s="2" t="str">
        <f t="shared" si="2"/>
        <v>IF(CD124='',’’,CD124)</v>
      </c>
      <c r="CF124" s="2" t="s">
        <v>479</v>
      </c>
      <c r="CG124" s="40">
        <v>0.75</v>
      </c>
    </row>
    <row r="125" spans="79:85" x14ac:dyDescent="0.2">
      <c r="CA125" s="2">
        <f>ROW()</f>
        <v>125</v>
      </c>
      <c r="CC125" s="79" t="s">
        <v>480</v>
      </c>
      <c r="CD125" s="40"/>
      <c r="CE125" s="2" t="str">
        <f t="shared" si="2"/>
        <v>IF(CD125='',’’,CD125)</v>
      </c>
      <c r="CF125" s="2" t="s">
        <v>481</v>
      </c>
      <c r="CG125" s="40">
        <v>0.5</v>
      </c>
    </row>
    <row r="126" spans="79:85" x14ac:dyDescent="0.2">
      <c r="CA126" s="2">
        <f>ROW()</f>
        <v>126</v>
      </c>
      <c r="CC126" s="79" t="s">
        <v>482</v>
      </c>
      <c r="CD126" s="40"/>
      <c r="CE126" s="2" t="str">
        <f t="shared" si="2"/>
        <v>IF(CD126='',’’,CD126)</v>
      </c>
      <c r="CF126" s="2" t="s">
        <v>483</v>
      </c>
      <c r="CG126" s="40">
        <v>0.79166666666666663</v>
      </c>
    </row>
    <row r="127" spans="79:85" x14ac:dyDescent="0.2">
      <c r="CA127" s="2">
        <f>ROW()</f>
        <v>127</v>
      </c>
      <c r="CB127" s="2" t="s">
        <v>484</v>
      </c>
      <c r="CC127" s="79" t="s">
        <v>485</v>
      </c>
      <c r="CD127" s="40"/>
      <c r="CE127" s="2" t="str">
        <f t="shared" si="2"/>
        <v>IF(CD127='',’’,CD127)</v>
      </c>
      <c r="CF127" s="2" t="s">
        <v>486</v>
      </c>
      <c r="CG127" s="40">
        <v>0.54166666666666663</v>
      </c>
    </row>
    <row r="128" spans="79:85" x14ac:dyDescent="0.2">
      <c r="CA128" s="2">
        <f>ROW()</f>
        <v>128</v>
      </c>
      <c r="CC128" s="79" t="s">
        <v>487</v>
      </c>
      <c r="CD128" s="40"/>
      <c r="CE128" s="2" t="str">
        <f t="shared" si="2"/>
        <v>IF(CD128='',’’,CD128)</v>
      </c>
      <c r="CF128" s="2" t="s">
        <v>488</v>
      </c>
      <c r="CG128" s="40">
        <v>0.58333333333333337</v>
      </c>
    </row>
    <row r="129" spans="79:85" x14ac:dyDescent="0.2">
      <c r="CA129" s="2">
        <f>ROW()</f>
        <v>129</v>
      </c>
      <c r="CC129" s="79" t="s">
        <v>489</v>
      </c>
      <c r="CD129" s="40"/>
      <c r="CE129" s="2" t="str">
        <f t="shared" si="2"/>
        <v>IF(CD129='',’’,CD129)</v>
      </c>
      <c r="CF129" s="2" t="s">
        <v>490</v>
      </c>
      <c r="CG129" s="40"/>
    </row>
    <row r="130" spans="79:85" x14ac:dyDescent="0.2">
      <c r="CA130" s="2">
        <f>ROW()</f>
        <v>130</v>
      </c>
      <c r="CC130" s="79" t="s">
        <v>491</v>
      </c>
      <c r="CD130" s="40"/>
      <c r="CE130" s="2" t="str">
        <f t="shared" si="2"/>
        <v>IF(CD130='',’’,CD130)</v>
      </c>
      <c r="CF130" s="2" t="s">
        <v>492</v>
      </c>
      <c r="CG130" s="40"/>
    </row>
    <row r="131" spans="79:85" x14ac:dyDescent="0.2">
      <c r="CA131" s="2">
        <f>ROW()</f>
        <v>131</v>
      </c>
      <c r="CC131" s="79" t="s">
        <v>493</v>
      </c>
      <c r="CD131" s="82">
        <v>60</v>
      </c>
      <c r="CE131" s="2" t="str">
        <f t="shared" si="2"/>
        <v>IF(CD131='',’’,CD131)</v>
      </c>
      <c r="CF131" s="2" t="s">
        <v>494</v>
      </c>
      <c r="CG131" s="82">
        <v>60</v>
      </c>
    </row>
    <row r="132" spans="79:85" ht="65" x14ac:dyDescent="0.2">
      <c r="CA132" s="2">
        <f>ROW()</f>
        <v>132</v>
      </c>
      <c r="CC132" s="79" t="s">
        <v>495</v>
      </c>
      <c r="CD132" s="80" t="s">
        <v>91</v>
      </c>
      <c r="CE132" s="2" t="str">
        <f t="shared" si="2"/>
        <v>IF(CD132='',’’,CD132)</v>
      </c>
      <c r="CF132" s="2" t="s">
        <v>496</v>
      </c>
      <c r="CG132" s="80" t="s">
        <v>497</v>
      </c>
    </row>
    <row r="133" spans="79:85" x14ac:dyDescent="0.2">
      <c r="CA133" s="2">
        <f>ROW()</f>
        <v>133</v>
      </c>
      <c r="CC133" s="79" t="s">
        <v>498</v>
      </c>
      <c r="CD133" s="40">
        <v>0</v>
      </c>
      <c r="CE133" s="2" t="str">
        <f t="shared" si="2"/>
        <v>IF(CD133='',’’,CD133)</v>
      </c>
      <c r="CF133" s="2" t="s">
        <v>499</v>
      </c>
      <c r="CG133" s="40">
        <v>1</v>
      </c>
    </row>
    <row r="134" spans="79:85" x14ac:dyDescent="0.2">
      <c r="CA134" s="2">
        <f>ROW()</f>
        <v>134</v>
      </c>
      <c r="CC134" s="79" t="s">
        <v>500</v>
      </c>
      <c r="CD134" s="40">
        <v>1</v>
      </c>
      <c r="CE134" s="2" t="str">
        <f t="shared" si="2"/>
        <v>IF(CD134='',’’,CD134)</v>
      </c>
      <c r="CF134" s="2" t="s">
        <v>501</v>
      </c>
      <c r="CG134" s="40">
        <v>1</v>
      </c>
    </row>
    <row r="135" spans="79:85" x14ac:dyDescent="0.2">
      <c r="CA135" s="2">
        <f>ROW()</f>
        <v>135</v>
      </c>
      <c r="CC135" s="79" t="s">
        <v>502</v>
      </c>
      <c r="CD135" s="40">
        <v>20</v>
      </c>
      <c r="CE135" s="2" t="str">
        <f t="shared" si="2"/>
        <v>IF(CD135='',’’,CD135)</v>
      </c>
      <c r="CF135" s="2" t="s">
        <v>503</v>
      </c>
      <c r="CG135" s="40">
        <v>10</v>
      </c>
    </row>
    <row r="136" spans="79:85" x14ac:dyDescent="0.2">
      <c r="CA136" s="2">
        <f>ROW()</f>
        <v>136</v>
      </c>
      <c r="CB136" s="2" t="s">
        <v>504</v>
      </c>
      <c r="CC136" s="79" t="s">
        <v>505</v>
      </c>
      <c r="CD136" s="82">
        <v>0</v>
      </c>
      <c r="CE136" s="2" t="str">
        <f t="shared" si="2"/>
        <v>IF(CD136='',’’,CD136)</v>
      </c>
      <c r="CF136" s="2" t="s">
        <v>506</v>
      </c>
      <c r="CG136" s="82">
        <v>1</v>
      </c>
    </row>
    <row r="137" spans="79:85" x14ac:dyDescent="0.2">
      <c r="CA137" s="2">
        <f>ROW()</f>
        <v>137</v>
      </c>
      <c r="CC137" s="79" t="s">
        <v>507</v>
      </c>
      <c r="CD137" s="82">
        <v>1</v>
      </c>
      <c r="CE137" s="2" t="str">
        <f t="shared" si="2"/>
        <v>IF(CD137='',’’,CD137)</v>
      </c>
      <c r="CF137" s="2" t="s">
        <v>508</v>
      </c>
      <c r="CG137" s="82">
        <v>1</v>
      </c>
    </row>
    <row r="138" spans="79:85" x14ac:dyDescent="0.2">
      <c r="CA138" s="2">
        <f>ROW()</f>
        <v>138</v>
      </c>
      <c r="CC138" s="79" t="s">
        <v>509</v>
      </c>
      <c r="CD138" s="82">
        <v>1</v>
      </c>
      <c r="CE138" s="2" t="str">
        <f t="shared" si="2"/>
        <v>IF(CD138='',’’,CD138)</v>
      </c>
      <c r="CF138" s="2" t="s">
        <v>510</v>
      </c>
      <c r="CG138" s="82">
        <v>1</v>
      </c>
    </row>
    <row r="139" spans="79:85" x14ac:dyDescent="0.2">
      <c r="CA139" s="2">
        <f>ROW()</f>
        <v>139</v>
      </c>
      <c r="CC139" s="79" t="s">
        <v>511</v>
      </c>
      <c r="CD139" s="40">
        <v>1</v>
      </c>
      <c r="CE139" s="2" t="str">
        <f t="shared" si="2"/>
        <v>IF(CD139='',’’,CD139)</v>
      </c>
      <c r="CF139" s="2" t="s">
        <v>512</v>
      </c>
      <c r="CG139" s="40">
        <v>1</v>
      </c>
    </row>
    <row r="140" spans="79:85" x14ac:dyDescent="0.2">
      <c r="CA140" s="2">
        <f>ROW()</f>
        <v>140</v>
      </c>
      <c r="CC140" s="79" t="s">
        <v>513</v>
      </c>
      <c r="CD140" s="80" t="s">
        <v>91</v>
      </c>
      <c r="CE140" s="2" t="str">
        <f t="shared" ref="CE140:CE187" si="3">"IF(CD" &amp; ROW() &amp; "='',’’,CD" &amp; ROW() &amp; ")"</f>
        <v>IF(CD140='',’’,CD140)</v>
      </c>
      <c r="CF140" s="2" t="s">
        <v>514</v>
      </c>
      <c r="CG140" s="80" t="s">
        <v>515</v>
      </c>
    </row>
    <row r="141" spans="79:85" x14ac:dyDescent="0.2">
      <c r="CA141" s="2">
        <f>ROW()</f>
        <v>141</v>
      </c>
      <c r="CC141" s="79" t="s">
        <v>516</v>
      </c>
      <c r="CD141" s="80" t="s">
        <v>91</v>
      </c>
      <c r="CE141" s="2" t="str">
        <f t="shared" si="3"/>
        <v>IF(CD141='',’’,CD141)</v>
      </c>
      <c r="CF141" s="2" t="s">
        <v>517</v>
      </c>
      <c r="CG141" s="80" t="s">
        <v>518</v>
      </c>
    </row>
    <row r="142" spans="79:85" ht="26" x14ac:dyDescent="0.2">
      <c r="CA142" s="2">
        <f>ROW()</f>
        <v>142</v>
      </c>
      <c r="CC142" s="79" t="s">
        <v>519</v>
      </c>
      <c r="CD142" s="80" t="s">
        <v>91</v>
      </c>
      <c r="CE142" s="2" t="str">
        <f t="shared" si="3"/>
        <v>IF(CD142='',’’,CD142)</v>
      </c>
      <c r="CF142" s="2" t="s">
        <v>520</v>
      </c>
      <c r="CG142" s="80" t="s">
        <v>521</v>
      </c>
    </row>
    <row r="143" spans="79:85" x14ac:dyDescent="0.2">
      <c r="CA143" s="2">
        <f>ROW()</f>
        <v>143</v>
      </c>
      <c r="CC143" s="79" t="s">
        <v>522</v>
      </c>
      <c r="CD143" s="82">
        <v>105</v>
      </c>
      <c r="CE143" s="2" t="str">
        <f t="shared" si="3"/>
        <v>IF(CD143='',’’,CD143)</v>
      </c>
      <c r="CF143" s="2" t="s">
        <v>523</v>
      </c>
      <c r="CG143" s="82">
        <v>105</v>
      </c>
    </row>
    <row r="144" spans="79:85" x14ac:dyDescent="0.2">
      <c r="CA144" s="2">
        <f>ROW()</f>
        <v>144</v>
      </c>
      <c r="CC144" s="79" t="s">
        <v>524</v>
      </c>
      <c r="CD144" s="40">
        <v>10</v>
      </c>
      <c r="CE144" s="2" t="str">
        <f t="shared" si="3"/>
        <v>IF(CD144='',’’,CD144)</v>
      </c>
      <c r="CF144" s="2" t="s">
        <v>525</v>
      </c>
      <c r="CG144" s="40">
        <v>3</v>
      </c>
    </row>
    <row r="145" spans="79:85" ht="52" x14ac:dyDescent="0.2">
      <c r="CA145" s="2">
        <f>ROW()</f>
        <v>145</v>
      </c>
      <c r="CC145" s="79" t="s">
        <v>526</v>
      </c>
      <c r="CD145" s="80" t="s">
        <v>527</v>
      </c>
      <c r="CE145" s="2" t="str">
        <f t="shared" si="3"/>
        <v>IF(CD145='',’’,CD145)</v>
      </c>
      <c r="CF145" s="2" t="s">
        <v>528</v>
      </c>
      <c r="CG145" s="80" t="s">
        <v>529</v>
      </c>
    </row>
    <row r="146" spans="79:85" x14ac:dyDescent="0.2">
      <c r="CA146" s="2">
        <f>ROW()</f>
        <v>146</v>
      </c>
      <c r="CB146" s="2" t="s">
        <v>530</v>
      </c>
      <c r="CC146" s="79" t="s">
        <v>531</v>
      </c>
      <c r="CD146" s="82">
        <v>1</v>
      </c>
      <c r="CE146" s="2" t="str">
        <f t="shared" si="3"/>
        <v>IF(CD146='',’’,CD146)</v>
      </c>
      <c r="CF146" s="2" t="s">
        <v>532</v>
      </c>
      <c r="CG146" s="82" t="b">
        <v>1</v>
      </c>
    </row>
    <row r="147" spans="79:85" x14ac:dyDescent="0.2">
      <c r="CA147" s="2">
        <f>ROW()</f>
        <v>147</v>
      </c>
      <c r="CC147" s="79" t="s">
        <v>533</v>
      </c>
      <c r="CD147" s="82">
        <v>60</v>
      </c>
      <c r="CE147" s="2" t="str">
        <f t="shared" si="3"/>
        <v>IF(CD147='',’’,CD147)</v>
      </c>
      <c r="CF147" s="2" t="s">
        <v>534</v>
      </c>
      <c r="CG147" s="82">
        <v>60</v>
      </c>
    </row>
    <row r="148" spans="79:85" x14ac:dyDescent="0.2">
      <c r="CA148" s="2">
        <f>ROW()</f>
        <v>148</v>
      </c>
      <c r="CC148" s="79" t="s">
        <v>535</v>
      </c>
      <c r="CD148" s="82">
        <v>0</v>
      </c>
      <c r="CE148" s="2" t="str">
        <f t="shared" si="3"/>
        <v>IF(CD148='',’’,CD148)</v>
      </c>
      <c r="CF148" s="2" t="s">
        <v>536</v>
      </c>
      <c r="CG148" s="82" t="b">
        <v>1</v>
      </c>
    </row>
    <row r="149" spans="79:85" x14ac:dyDescent="0.2">
      <c r="CA149" s="2">
        <f>ROW()</f>
        <v>149</v>
      </c>
      <c r="CC149" s="79" t="s">
        <v>537</v>
      </c>
      <c r="CD149" s="82"/>
      <c r="CE149" s="2" t="str">
        <f t="shared" si="3"/>
        <v>IF(CD149='',’’,CD149)</v>
      </c>
      <c r="CF149" s="2" t="s">
        <v>538</v>
      </c>
      <c r="CG149" s="82">
        <v>65</v>
      </c>
    </row>
    <row r="150" spans="79:85" x14ac:dyDescent="0.2">
      <c r="CA150" s="2">
        <f>ROW()</f>
        <v>150</v>
      </c>
      <c r="CB150" s="2" t="s">
        <v>289</v>
      </c>
      <c r="CC150" s="79" t="s">
        <v>539</v>
      </c>
      <c r="CD150" s="82">
        <v>0</v>
      </c>
      <c r="CE150" s="2" t="str">
        <f t="shared" si="3"/>
        <v>IF(CD150='',’’,CD150)</v>
      </c>
      <c r="CF150" s="2" t="s">
        <v>540</v>
      </c>
      <c r="CG150" s="82">
        <v>1</v>
      </c>
    </row>
    <row r="151" spans="79:85" x14ac:dyDescent="0.2">
      <c r="CA151" s="2">
        <f>ROW()</f>
        <v>151</v>
      </c>
      <c r="CC151" s="79" t="s">
        <v>541</v>
      </c>
      <c r="CD151" s="82">
        <v>0</v>
      </c>
      <c r="CE151" s="2" t="str">
        <f t="shared" si="3"/>
        <v>IF(CD151='',’’,CD151)</v>
      </c>
      <c r="CF151" s="2" t="s">
        <v>542</v>
      </c>
      <c r="CG151" s="82">
        <v>0</v>
      </c>
    </row>
    <row r="152" spans="79:85" x14ac:dyDescent="0.2">
      <c r="CA152" s="2">
        <f>ROW()</f>
        <v>152</v>
      </c>
      <c r="CC152" s="79" t="s">
        <v>543</v>
      </c>
      <c r="CD152" s="82">
        <v>0</v>
      </c>
      <c r="CE152" s="2" t="str">
        <f t="shared" si="3"/>
        <v>IF(CD152='',’’,CD152)</v>
      </c>
      <c r="CF152" s="2" t="s">
        <v>544</v>
      </c>
      <c r="CG152" s="82">
        <v>0</v>
      </c>
    </row>
    <row r="153" spans="79:85" x14ac:dyDescent="0.2">
      <c r="CA153" s="2">
        <f>ROW()</f>
        <v>153</v>
      </c>
      <c r="CC153" s="79" t="s">
        <v>545</v>
      </c>
      <c r="CD153" s="82">
        <v>0</v>
      </c>
      <c r="CE153" s="2" t="str">
        <f t="shared" si="3"/>
        <v>IF(CD153='',’’,CD153)</v>
      </c>
      <c r="CF153" s="2" t="s">
        <v>546</v>
      </c>
      <c r="CG153" s="82">
        <v>0</v>
      </c>
    </row>
    <row r="154" spans="79:85" x14ac:dyDescent="0.2">
      <c r="CA154" s="2">
        <f>ROW()</f>
        <v>154</v>
      </c>
      <c r="CB154" s="2" t="s">
        <v>547</v>
      </c>
      <c r="CC154" s="79" t="s">
        <v>548</v>
      </c>
      <c r="CD154" s="82">
        <v>1</v>
      </c>
      <c r="CE154" s="2" t="str">
        <f t="shared" si="3"/>
        <v>IF(CD154='',’’,CD154)</v>
      </c>
      <c r="CF154" s="2" t="s">
        <v>549</v>
      </c>
      <c r="CG154" s="82">
        <v>1</v>
      </c>
    </row>
    <row r="155" spans="79:85" x14ac:dyDescent="0.2">
      <c r="CA155" s="2">
        <f>ROW()</f>
        <v>155</v>
      </c>
      <c r="CC155" s="79" t="s">
        <v>550</v>
      </c>
      <c r="CD155" s="80" t="s">
        <v>551</v>
      </c>
      <c r="CE155" s="2" t="str">
        <f t="shared" si="3"/>
        <v>IF(CD155='',’’,CD155)</v>
      </c>
      <c r="CF155" s="2" t="s">
        <v>552</v>
      </c>
      <c r="CG155" s="80" t="s">
        <v>553</v>
      </c>
    </row>
    <row r="156" spans="79:85" x14ac:dyDescent="0.2">
      <c r="CA156" s="2">
        <f>ROW()</f>
        <v>156</v>
      </c>
      <c r="CC156" s="79" t="s">
        <v>554</v>
      </c>
      <c r="CD156" s="40">
        <v>1</v>
      </c>
      <c r="CE156" s="2" t="str">
        <f t="shared" si="3"/>
        <v>IF(CD156='',’’,CD156)</v>
      </c>
      <c r="CF156" s="2" t="s">
        <v>555</v>
      </c>
      <c r="CG156" s="40">
        <v>1</v>
      </c>
    </row>
    <row r="157" spans="79:85" ht="52" x14ac:dyDescent="0.2">
      <c r="CA157" s="2">
        <f>ROW()</f>
        <v>157</v>
      </c>
      <c r="CC157" s="79" t="s">
        <v>556</v>
      </c>
      <c r="CD157" s="80" t="s">
        <v>557</v>
      </c>
      <c r="CE157" s="2" t="str">
        <f t="shared" si="3"/>
        <v>IF(CD157='',’’,CD157)</v>
      </c>
      <c r="CF157" s="2" t="s">
        <v>558</v>
      </c>
      <c r="CG157" s="80" t="s">
        <v>559</v>
      </c>
    </row>
    <row r="158" spans="79:85" x14ac:dyDescent="0.2">
      <c r="CA158" s="2">
        <f>ROW()</f>
        <v>158</v>
      </c>
      <c r="CC158" s="79" t="s">
        <v>560</v>
      </c>
      <c r="CD158" s="82">
        <v>1</v>
      </c>
      <c r="CE158" s="2" t="str">
        <f t="shared" si="3"/>
        <v>IF(CD158='',’’,CD158)</v>
      </c>
      <c r="CF158" s="2" t="s">
        <v>561</v>
      </c>
      <c r="CG158" s="82">
        <v>1</v>
      </c>
    </row>
    <row r="159" spans="79:85" ht="78" x14ac:dyDescent="0.2">
      <c r="CA159" s="2">
        <f>ROW()</f>
        <v>159</v>
      </c>
      <c r="CC159" s="79" t="s">
        <v>562</v>
      </c>
      <c r="CD159" s="80" t="s">
        <v>563</v>
      </c>
      <c r="CE159" s="2" t="str">
        <f t="shared" si="3"/>
        <v>IF(CD159='',’’,CD159)</v>
      </c>
      <c r="CF159" s="2" t="s">
        <v>564</v>
      </c>
      <c r="CG159" s="80" t="s">
        <v>565</v>
      </c>
    </row>
    <row r="160" spans="79:85" x14ac:dyDescent="0.2">
      <c r="CA160" s="2">
        <f>ROW()</f>
        <v>160</v>
      </c>
      <c r="CB160" s="2" t="s">
        <v>566</v>
      </c>
      <c r="CC160" s="79" t="s">
        <v>567</v>
      </c>
      <c r="CD160" s="82">
        <v>1</v>
      </c>
      <c r="CE160" s="2" t="str">
        <f t="shared" si="3"/>
        <v>IF(CD160='',’’,CD160)</v>
      </c>
      <c r="CF160" s="2" t="s">
        <v>568</v>
      </c>
      <c r="CG160" s="82">
        <v>1</v>
      </c>
    </row>
    <row r="161" spans="79:85" x14ac:dyDescent="0.2">
      <c r="CA161" s="2">
        <f>ROW()</f>
        <v>161</v>
      </c>
      <c r="CB161" s="2" t="s">
        <v>569</v>
      </c>
      <c r="CC161" s="79" t="s">
        <v>570</v>
      </c>
      <c r="CD161" s="83">
        <v>45309</v>
      </c>
      <c r="CE161" s="2" t="str">
        <f t="shared" si="3"/>
        <v>IF(CD161='',’’,CD161)</v>
      </c>
      <c r="CF161" s="2" t="s">
        <v>571</v>
      </c>
      <c r="CG161" s="83">
        <v>43466</v>
      </c>
    </row>
    <row r="162" spans="79:85" x14ac:dyDescent="0.2">
      <c r="CA162" s="2">
        <f>ROW()</f>
        <v>162</v>
      </c>
      <c r="CB162" s="2" t="s">
        <v>572</v>
      </c>
      <c r="CC162" s="79" t="s">
        <v>573</v>
      </c>
      <c r="CD162" s="83">
        <v>45473</v>
      </c>
      <c r="CE162" s="2" t="str">
        <f t="shared" si="3"/>
        <v>IF(CD162='',’’,CD162)</v>
      </c>
      <c r="CF162" s="2" t="s">
        <v>574</v>
      </c>
      <c r="CG162" s="83">
        <v>43585</v>
      </c>
    </row>
    <row r="163" spans="79:85" x14ac:dyDescent="0.2">
      <c r="CA163" s="2">
        <f>ROW()</f>
        <v>163</v>
      </c>
      <c r="CC163" s="79" t="s">
        <v>575</v>
      </c>
      <c r="CD163" s="80" t="s">
        <v>576</v>
      </c>
      <c r="CE163" s="2" t="str">
        <f t="shared" si="3"/>
        <v>IF(CD163='',’’,CD163)</v>
      </c>
      <c r="CF163" s="2" t="s">
        <v>577</v>
      </c>
      <c r="CG163" s="80" t="s">
        <v>578</v>
      </c>
    </row>
    <row r="164" spans="79:85" x14ac:dyDescent="0.2">
      <c r="CA164" s="2">
        <f>ROW()</f>
        <v>164</v>
      </c>
      <c r="CC164" s="79" t="s">
        <v>579</v>
      </c>
      <c r="CD164" s="80" t="s">
        <v>580</v>
      </c>
      <c r="CE164" s="2" t="str">
        <f t="shared" si="3"/>
        <v>IF(CD164='',’’,CD164)</v>
      </c>
      <c r="CF164" s="2" t="s">
        <v>581</v>
      </c>
      <c r="CG164" s="80" t="s">
        <v>582</v>
      </c>
    </row>
    <row r="165" spans="79:85" x14ac:dyDescent="0.2">
      <c r="CA165" s="2">
        <f>ROW()</f>
        <v>165</v>
      </c>
      <c r="CC165" s="79" t="s">
        <v>583</v>
      </c>
      <c r="CD165" s="80" t="s">
        <v>308</v>
      </c>
      <c r="CE165" s="2" t="str">
        <f>"IF(CD" &amp; ROW() &amp; "='',’’,CD" &amp; ROW() &amp; ")"</f>
        <v>IF(CD165='',’’,CD165)</v>
      </c>
      <c r="CF165" s="2" t="s">
        <v>584</v>
      </c>
      <c r="CG165" s="80" t="s">
        <v>582</v>
      </c>
    </row>
    <row r="166" spans="79:85" x14ac:dyDescent="0.2">
      <c r="CA166" s="2">
        <f>ROW()</f>
        <v>166</v>
      </c>
      <c r="CC166" s="79" t="s">
        <v>585</v>
      </c>
      <c r="CD166" s="80" t="s">
        <v>586</v>
      </c>
      <c r="CE166" s="2" t="str">
        <f t="shared" si="3"/>
        <v>IF(CD166='',’’,CD166)</v>
      </c>
      <c r="CF166" s="2" t="s">
        <v>587</v>
      </c>
      <c r="CG166" s="80" t="s">
        <v>588</v>
      </c>
    </row>
    <row r="167" spans="79:85" ht="26" x14ac:dyDescent="0.2">
      <c r="CA167" s="2">
        <f>ROW()</f>
        <v>167</v>
      </c>
      <c r="CB167" s="2" t="s">
        <v>589</v>
      </c>
      <c r="CC167" s="79" t="s">
        <v>590</v>
      </c>
      <c r="CD167" s="80" t="s">
        <v>591</v>
      </c>
      <c r="CE167" s="2" t="str">
        <f t="shared" si="3"/>
        <v>IF(CD167='',’’,CD167)</v>
      </c>
      <c r="CF167" s="2" t="s">
        <v>592</v>
      </c>
      <c r="CG167" s="80" t="s">
        <v>593</v>
      </c>
    </row>
    <row r="168" spans="79:85" ht="26" x14ac:dyDescent="0.2">
      <c r="CA168" s="2">
        <f>ROW()</f>
        <v>168</v>
      </c>
      <c r="CB168" s="2" t="s">
        <v>594</v>
      </c>
      <c r="CC168" s="79" t="s">
        <v>595</v>
      </c>
      <c r="CD168" s="80" t="s">
        <v>596</v>
      </c>
      <c r="CE168" s="2" t="str">
        <f t="shared" si="3"/>
        <v>IF(CD168='',’’,CD168)</v>
      </c>
      <c r="CF168" s="2" t="s">
        <v>597</v>
      </c>
      <c r="CG168" s="80" t="s">
        <v>596</v>
      </c>
    </row>
    <row r="169" spans="79:85" ht="52" x14ac:dyDescent="0.2">
      <c r="CA169" s="2">
        <f>ROW()</f>
        <v>169</v>
      </c>
      <c r="CB169" s="2" t="s">
        <v>598</v>
      </c>
      <c r="CC169" s="79" t="s">
        <v>599</v>
      </c>
      <c r="CD169" s="80" t="s">
        <v>600</v>
      </c>
      <c r="CE169" s="2" t="str">
        <f>"IF(CD" &amp; ROW() &amp; "='',’’,CD" &amp; ROW() &amp; ")"</f>
        <v>IF(CD169='',’’,CD169)</v>
      </c>
      <c r="CF169" s="2" t="s">
        <v>601</v>
      </c>
      <c r="CG169" s="80" t="s">
        <v>602</v>
      </c>
    </row>
    <row r="170" spans="79:85" x14ac:dyDescent="0.2">
      <c r="CA170" s="2">
        <f>ROW()</f>
        <v>170</v>
      </c>
      <c r="CB170" s="2" t="s">
        <v>297</v>
      </c>
      <c r="CC170" s="79" t="s">
        <v>603</v>
      </c>
      <c r="CD170" s="82">
        <v>1</v>
      </c>
      <c r="CE170" s="2" t="str">
        <f t="shared" si="3"/>
        <v>IF(CD170='',’’,CD170)</v>
      </c>
      <c r="CF170" s="2" t="s">
        <v>536</v>
      </c>
      <c r="CG170" s="82">
        <v>1</v>
      </c>
    </row>
    <row r="171" spans="79:85" ht="13.5" thickBot="1" x14ac:dyDescent="0.25">
      <c r="CA171" s="2">
        <f>ROW()</f>
        <v>171</v>
      </c>
      <c r="CB171" s="2" t="s">
        <v>297</v>
      </c>
      <c r="CC171" s="79" t="s">
        <v>604</v>
      </c>
      <c r="CD171" s="82">
        <v>65</v>
      </c>
      <c r="CE171" s="2" t="str">
        <f t="shared" si="3"/>
        <v>IF(CD171='',’’,CD171)</v>
      </c>
      <c r="CF171" s="2" t="s">
        <v>538</v>
      </c>
      <c r="CG171" s="82">
        <v>70</v>
      </c>
    </row>
    <row r="172" spans="79:85" ht="24.5" thickBot="1" x14ac:dyDescent="0.25">
      <c r="CA172" s="2">
        <f>ROW()</f>
        <v>172</v>
      </c>
      <c r="CB172" s="84" t="s">
        <v>605</v>
      </c>
      <c r="CC172" s="85" t="s">
        <v>606</v>
      </c>
      <c r="CD172" s="86"/>
      <c r="CE172" s="2" t="str">
        <f t="shared" si="3"/>
        <v>IF(CD172='',’’,CD172)</v>
      </c>
      <c r="CG172" s="86">
        <v>0.83333333333333337</v>
      </c>
    </row>
    <row r="173" spans="79:85" ht="24.5" thickBot="1" x14ac:dyDescent="0.25">
      <c r="CA173" s="2">
        <f>ROW()</f>
        <v>173</v>
      </c>
      <c r="CB173" s="87" t="s">
        <v>607</v>
      </c>
      <c r="CC173" s="88" t="s">
        <v>608</v>
      </c>
      <c r="CD173" s="86"/>
      <c r="CE173" s="2" t="str">
        <f t="shared" si="3"/>
        <v>IF(CD173='',’’,CD173)</v>
      </c>
      <c r="CG173" s="86">
        <v>0.875</v>
      </c>
    </row>
    <row r="174" spans="79:85" ht="24.5" thickBot="1" x14ac:dyDescent="0.25">
      <c r="CA174" s="2">
        <f>ROW()</f>
        <v>174</v>
      </c>
      <c r="CB174" s="87" t="s">
        <v>609</v>
      </c>
      <c r="CC174" s="88" t="s">
        <v>610</v>
      </c>
      <c r="CD174" s="86"/>
      <c r="CE174" s="2" t="str">
        <f t="shared" si="3"/>
        <v>IF(CD174='',’’,CD174)</v>
      </c>
      <c r="CG174" s="86">
        <v>0.91666666666666663</v>
      </c>
    </row>
    <row r="175" spans="79:85" ht="24.5" thickBot="1" x14ac:dyDescent="0.25">
      <c r="CA175" s="2">
        <f>ROW()</f>
        <v>175</v>
      </c>
      <c r="CB175" s="87" t="s">
        <v>611</v>
      </c>
      <c r="CC175" s="88" t="s">
        <v>612</v>
      </c>
      <c r="CD175" s="86"/>
      <c r="CE175" s="2" t="str">
        <f t="shared" si="3"/>
        <v>IF(CD175='',’’,CD175)</v>
      </c>
      <c r="CG175" s="86">
        <v>0</v>
      </c>
    </row>
    <row r="176" spans="79:85" ht="39.5" thickBot="1" x14ac:dyDescent="0.25">
      <c r="CA176" s="2">
        <f>ROW()</f>
        <v>176</v>
      </c>
      <c r="CB176" s="87" t="s">
        <v>613</v>
      </c>
      <c r="CC176" s="88" t="s">
        <v>614</v>
      </c>
      <c r="CD176" s="82"/>
      <c r="CE176" s="2" t="str">
        <f t="shared" si="3"/>
        <v>IF(CD176='',’’,CD176)</v>
      </c>
      <c r="CG176" s="82" t="s">
        <v>615</v>
      </c>
    </row>
    <row r="177" spans="79:85" ht="13.5" thickBot="1" x14ac:dyDescent="0.25">
      <c r="CA177" s="2">
        <f>ROW()</f>
        <v>177</v>
      </c>
      <c r="CB177" s="2" t="s">
        <v>616</v>
      </c>
      <c r="CC177" s="4" t="s">
        <v>617</v>
      </c>
      <c r="CD177" s="2">
        <v>1</v>
      </c>
      <c r="CE177" s="2" t="str">
        <f t="shared" si="3"/>
        <v>IF(CD177='',’’,CD177)</v>
      </c>
      <c r="CG177" s="2">
        <v>1</v>
      </c>
    </row>
    <row r="178" spans="79:85" ht="13.5" thickBot="1" x14ac:dyDescent="0.25">
      <c r="CA178" s="2">
        <f>ROW()</f>
        <v>178</v>
      </c>
      <c r="CB178" s="89" t="s">
        <v>618</v>
      </c>
      <c r="CC178" s="90" t="s">
        <v>619</v>
      </c>
      <c r="CD178" s="2">
        <v>1</v>
      </c>
      <c r="CE178" s="2" t="str">
        <f t="shared" si="3"/>
        <v>IF(CD178='',’’,CD178)</v>
      </c>
      <c r="CG178" s="2">
        <v>1</v>
      </c>
    </row>
    <row r="179" spans="79:85" ht="13.5" thickBot="1" x14ac:dyDescent="0.25">
      <c r="CA179" s="2">
        <f>ROW()</f>
        <v>179</v>
      </c>
      <c r="CB179" s="89" t="s">
        <v>620</v>
      </c>
      <c r="CC179" s="90" t="s">
        <v>621</v>
      </c>
      <c r="CD179" s="2" t="s">
        <v>91</v>
      </c>
      <c r="CE179" s="2" t="str">
        <f t="shared" si="3"/>
        <v>IF(CD179='',’’,CD179)</v>
      </c>
      <c r="CG179" s="2" t="s">
        <v>622</v>
      </c>
    </row>
    <row r="180" spans="79:85" ht="13.5" thickBot="1" x14ac:dyDescent="0.25">
      <c r="CA180" s="2">
        <f>ROW()</f>
        <v>180</v>
      </c>
      <c r="CB180" s="89" t="s">
        <v>623</v>
      </c>
      <c r="CC180" s="90" t="s">
        <v>624</v>
      </c>
      <c r="CD180" s="2">
        <v>0</v>
      </c>
      <c r="CE180" s="2" t="str">
        <f t="shared" si="3"/>
        <v>IF(CD180='',’’,CD180)</v>
      </c>
      <c r="CG180" s="2">
        <v>0</v>
      </c>
    </row>
    <row r="181" spans="79:85" x14ac:dyDescent="0.2">
      <c r="CA181" s="2">
        <f>ROW()</f>
        <v>181</v>
      </c>
      <c r="CB181" s="2" t="s">
        <v>625</v>
      </c>
      <c r="CC181" s="3" t="s">
        <v>626</v>
      </c>
      <c r="CD181" s="2">
        <v>2</v>
      </c>
      <c r="CE181" s="2" t="str">
        <f t="shared" si="3"/>
        <v>IF(CD181='',’’,CD181)</v>
      </c>
      <c r="CG181" s="2">
        <v>1</v>
      </c>
    </row>
    <row r="182" spans="79:85" ht="26" x14ac:dyDescent="0.2">
      <c r="CA182" s="2">
        <f>ROW()</f>
        <v>182</v>
      </c>
      <c r="CB182" s="2" t="s">
        <v>71</v>
      </c>
      <c r="CC182" s="3" t="s">
        <v>627</v>
      </c>
      <c r="CD182" s="2" t="s">
        <v>628</v>
      </c>
      <c r="CE182" s="2" t="str">
        <f t="shared" si="3"/>
        <v>IF(CD182='',’’,CD182)</v>
      </c>
      <c r="CG182" s="2" t="s">
        <v>629</v>
      </c>
    </row>
    <row r="183" spans="79:85" ht="26" x14ac:dyDescent="0.2">
      <c r="CA183" s="2">
        <f>ROW()</f>
        <v>183</v>
      </c>
      <c r="CB183" s="2" t="s">
        <v>67</v>
      </c>
      <c r="CC183" s="3" t="s">
        <v>630</v>
      </c>
      <c r="CE183" s="2" t="str">
        <f t="shared" si="3"/>
        <v>IF(CD183='',’’,CD183)</v>
      </c>
      <c r="CG183" s="2" t="s">
        <v>631</v>
      </c>
    </row>
    <row r="184" spans="79:85" x14ac:dyDescent="0.2">
      <c r="CA184" s="2">
        <f>ROW()</f>
        <v>184</v>
      </c>
      <c r="CB184" s="2" t="s">
        <v>632</v>
      </c>
      <c r="CC184" s="3" t="s">
        <v>633</v>
      </c>
      <c r="CD184" s="2" t="s">
        <v>634</v>
      </c>
      <c r="CE184" s="2" t="str">
        <f t="shared" si="3"/>
        <v>IF(CD184='',’’,CD184)</v>
      </c>
      <c r="CG184" s="2" t="s">
        <v>635</v>
      </c>
    </row>
    <row r="185" spans="79:85" x14ac:dyDescent="0.2">
      <c r="CA185" s="2">
        <f>ROW()</f>
        <v>185</v>
      </c>
      <c r="CB185" s="2" t="s">
        <v>636</v>
      </c>
      <c r="CC185" s="3" t="s">
        <v>637</v>
      </c>
      <c r="CD185" s="2" t="s">
        <v>638</v>
      </c>
      <c r="CE185" s="2" t="str">
        <f t="shared" si="3"/>
        <v>IF(CD185='',’’,CD185)</v>
      </c>
      <c r="CG185" s="2">
        <v>20</v>
      </c>
    </row>
    <row r="186" spans="79:85" ht="26" x14ac:dyDescent="0.2">
      <c r="CA186" s="2">
        <f>ROW()</f>
        <v>186</v>
      </c>
      <c r="CB186" s="2" t="s">
        <v>639</v>
      </c>
      <c r="CC186" s="3" t="s">
        <v>640</v>
      </c>
      <c r="CD186" s="2" t="s">
        <v>641</v>
      </c>
      <c r="CE186" s="2" t="str">
        <f t="shared" si="3"/>
        <v>IF(CD186='',’’,CD186)</v>
      </c>
      <c r="CG186" s="2" t="s">
        <v>642</v>
      </c>
    </row>
    <row r="187" spans="79:85" x14ac:dyDescent="0.2">
      <c r="CA187" s="2">
        <f>ROW()</f>
        <v>187</v>
      </c>
      <c r="CB187" s="2" t="s">
        <v>643</v>
      </c>
      <c r="CC187" s="3" t="s">
        <v>644</v>
      </c>
      <c r="CD187" s="2" t="s">
        <v>645</v>
      </c>
      <c r="CE187" s="2" t="str">
        <f t="shared" si="3"/>
        <v>IF(CD187='',’’,CD187)</v>
      </c>
      <c r="CG187" s="2" t="s">
        <v>646</v>
      </c>
    </row>
  </sheetData>
  <mergeCells count="300">
    <mergeCell ref="B2:AC2"/>
    <mergeCell ref="B4:C4"/>
    <mergeCell ref="D4:G4"/>
    <mergeCell ref="H4:I4"/>
    <mergeCell ref="J4:M4"/>
    <mergeCell ref="R4:V4"/>
    <mergeCell ref="W4:AA4"/>
    <mergeCell ref="AB4:AC5"/>
    <mergeCell ref="B5:C5"/>
    <mergeCell ref="D5:M5"/>
    <mergeCell ref="B9:C11"/>
    <mergeCell ref="D9:J9"/>
    <mergeCell ref="K9:M9"/>
    <mergeCell ref="N9:O9"/>
    <mergeCell ref="P9:Q9"/>
    <mergeCell ref="R9:S14"/>
    <mergeCell ref="T9:U9"/>
    <mergeCell ref="R5:V5"/>
    <mergeCell ref="W5:AA5"/>
    <mergeCell ref="B6:M6"/>
    <mergeCell ref="R6:V6"/>
    <mergeCell ref="W6:AA6"/>
    <mergeCell ref="W9:AC9"/>
    <mergeCell ref="D10:J11"/>
    <mergeCell ref="K10:M11"/>
    <mergeCell ref="N10:O11"/>
    <mergeCell ref="P10:P11"/>
    <mergeCell ref="Q10:Q11"/>
    <mergeCell ref="T10:AC11"/>
    <mergeCell ref="R7:Z7"/>
    <mergeCell ref="R8:Z8"/>
    <mergeCell ref="AA8:AC8"/>
    <mergeCell ref="AB6:AC6"/>
    <mergeCell ref="T15:U15"/>
    <mergeCell ref="W15:AC15"/>
    <mergeCell ref="U16:V16"/>
    <mergeCell ref="W16:X16"/>
    <mergeCell ref="Y16:Z16"/>
    <mergeCell ref="AA16:AC16"/>
    <mergeCell ref="B12:C17"/>
    <mergeCell ref="D12:Q12"/>
    <mergeCell ref="T12:U12"/>
    <mergeCell ref="W12:AC12"/>
    <mergeCell ref="D13:Q17"/>
    <mergeCell ref="U13:V13"/>
    <mergeCell ref="W13:X13"/>
    <mergeCell ref="Y13:AC13"/>
    <mergeCell ref="T14:AC14"/>
    <mergeCell ref="R15:S18"/>
    <mergeCell ref="T17:Z17"/>
    <mergeCell ref="AA17:AC17"/>
    <mergeCell ref="B18:C22"/>
    <mergeCell ref="D18:E18"/>
    <mergeCell ref="F18:I18"/>
    <mergeCell ref="J18:K18"/>
    <mergeCell ref="L18:M18"/>
    <mergeCell ref="N18:Q18"/>
    <mergeCell ref="T18:U18"/>
    <mergeCell ref="Y18:Z18"/>
    <mergeCell ref="Y19:AC20"/>
    <mergeCell ref="D20:E20"/>
    <mergeCell ref="F20:I20"/>
    <mergeCell ref="J20:K20"/>
    <mergeCell ref="L20:O20"/>
    <mergeCell ref="T20:U20"/>
    <mergeCell ref="V20:W20"/>
    <mergeCell ref="AB18:AC18"/>
    <mergeCell ref="D19:G19"/>
    <mergeCell ref="H19:I19"/>
    <mergeCell ref="J19:K19"/>
    <mergeCell ref="L19:M19"/>
    <mergeCell ref="N19:O19"/>
    <mergeCell ref="P19:Q19"/>
    <mergeCell ref="R19:S28"/>
    <mergeCell ref="T19:U19"/>
    <mergeCell ref="V19:X19"/>
    <mergeCell ref="D21:E22"/>
    <mergeCell ref="F21:Q22"/>
    <mergeCell ref="T21:U21"/>
    <mergeCell ref="Y21:Z21"/>
    <mergeCell ref="AB21:AC21"/>
    <mergeCell ref="B23:C30"/>
    <mergeCell ref="D23:E24"/>
    <mergeCell ref="F23:K23"/>
    <mergeCell ref="L23:Q23"/>
    <mergeCell ref="V23:W23"/>
    <mergeCell ref="X23:AC23"/>
    <mergeCell ref="F24:Q24"/>
    <mergeCell ref="V24:W25"/>
    <mergeCell ref="Y24:AC24"/>
    <mergeCell ref="D25:E25"/>
    <mergeCell ref="D26:E26"/>
    <mergeCell ref="F26:Q26"/>
    <mergeCell ref="V26:W26"/>
    <mergeCell ref="X26:AC26"/>
    <mergeCell ref="D27:E30"/>
    <mergeCell ref="F27:Q27"/>
    <mergeCell ref="V27:W27"/>
    <mergeCell ref="X27:AC27"/>
    <mergeCell ref="F28:Q28"/>
    <mergeCell ref="V28:W28"/>
    <mergeCell ref="X28:AC28"/>
    <mergeCell ref="F29:Q29"/>
    <mergeCell ref="R29:S34"/>
    <mergeCell ref="T29:W29"/>
    <mergeCell ref="X29:Z29"/>
    <mergeCell ref="AB29:AC29"/>
    <mergeCell ref="F30:Q30"/>
    <mergeCell ref="T30:U31"/>
    <mergeCell ref="V30:AB30"/>
    <mergeCell ref="F33:Q34"/>
    <mergeCell ref="V33:X33"/>
    <mergeCell ref="Y33:Z33"/>
    <mergeCell ref="T34:U34"/>
    <mergeCell ref="V34:AC34"/>
    <mergeCell ref="T22:U28"/>
    <mergeCell ref="V22:W22"/>
    <mergeCell ref="X22:AC22"/>
    <mergeCell ref="F25:Q25"/>
    <mergeCell ref="X25:AC25"/>
    <mergeCell ref="B38:C51"/>
    <mergeCell ref="D38:AC38"/>
    <mergeCell ref="D39:E39"/>
    <mergeCell ref="F39:I39"/>
    <mergeCell ref="J39:Q39"/>
    <mergeCell ref="R39:S39"/>
    <mergeCell ref="B31:C34"/>
    <mergeCell ref="D31:E34"/>
    <mergeCell ref="F31:M31"/>
    <mergeCell ref="V31:X31"/>
    <mergeCell ref="Y31:Z31"/>
    <mergeCell ref="F32:H32"/>
    <mergeCell ref="J32:L32"/>
    <mergeCell ref="N32:Q32"/>
    <mergeCell ref="T32:U33"/>
    <mergeCell ref="V32:AB32"/>
    <mergeCell ref="T39:W39"/>
    <mergeCell ref="Y39:AB39"/>
    <mergeCell ref="D40:E51"/>
    <mergeCell ref="F40:G40"/>
    <mergeCell ref="H40:K40"/>
    <mergeCell ref="M40:N40"/>
    <mergeCell ref="O40:R40"/>
    <mergeCell ref="T40:U41"/>
    <mergeCell ref="V40:AC41"/>
    <mergeCell ref="F41:G41"/>
    <mergeCell ref="X42:AA43"/>
    <mergeCell ref="AB42:AC43"/>
    <mergeCell ref="F43:H43"/>
    <mergeCell ref="J43:L43"/>
    <mergeCell ref="N43:O43"/>
    <mergeCell ref="P43:R43"/>
    <mergeCell ref="H41:K41"/>
    <mergeCell ref="M41:N41"/>
    <mergeCell ref="O41:R41"/>
    <mergeCell ref="F42:S42"/>
    <mergeCell ref="T42:U43"/>
    <mergeCell ref="V42:W43"/>
    <mergeCell ref="F46:H46"/>
    <mergeCell ref="J46:L46"/>
    <mergeCell ref="N46:O46"/>
    <mergeCell ref="P46:R46"/>
    <mergeCell ref="T46:W46"/>
    <mergeCell ref="Y46:AB46"/>
    <mergeCell ref="F44:H44"/>
    <mergeCell ref="J44:L44"/>
    <mergeCell ref="N44:O44"/>
    <mergeCell ref="P44:R44"/>
    <mergeCell ref="T44:U45"/>
    <mergeCell ref="V44:AC45"/>
    <mergeCell ref="F45:H45"/>
    <mergeCell ref="J45:L45"/>
    <mergeCell ref="N45:O45"/>
    <mergeCell ref="P45:R45"/>
    <mergeCell ref="F49:I49"/>
    <mergeCell ref="J49:M49"/>
    <mergeCell ref="N49:O49"/>
    <mergeCell ref="P49:S49"/>
    <mergeCell ref="T49:U49"/>
    <mergeCell ref="V49:AC49"/>
    <mergeCell ref="F47:S47"/>
    <mergeCell ref="T47:U48"/>
    <mergeCell ref="V47:W48"/>
    <mergeCell ref="X47:AA48"/>
    <mergeCell ref="AB47:AC48"/>
    <mergeCell ref="F48:I48"/>
    <mergeCell ref="J48:M48"/>
    <mergeCell ref="N48:O48"/>
    <mergeCell ref="P48:S48"/>
    <mergeCell ref="X50:Z50"/>
    <mergeCell ref="AA50:AC50"/>
    <mergeCell ref="F51:I51"/>
    <mergeCell ref="J51:M51"/>
    <mergeCell ref="N51:O51"/>
    <mergeCell ref="P51:S51"/>
    <mergeCell ref="X51:Z51"/>
    <mergeCell ref="AA51:AC51"/>
    <mergeCell ref="F50:I50"/>
    <mergeCell ref="J50:M50"/>
    <mergeCell ref="N50:O50"/>
    <mergeCell ref="P50:S50"/>
    <mergeCell ref="T50:U53"/>
    <mergeCell ref="V50:W51"/>
    <mergeCell ref="V52:W53"/>
    <mergeCell ref="X52:Z52"/>
    <mergeCell ref="AA52:AC52"/>
    <mergeCell ref="F53:G53"/>
    <mergeCell ref="X53:AC53"/>
    <mergeCell ref="B54:C58"/>
    <mergeCell ref="D54:E58"/>
    <mergeCell ref="G54:I54"/>
    <mergeCell ref="K54:M54"/>
    <mergeCell ref="O54:Q54"/>
    <mergeCell ref="S54:U54"/>
    <mergeCell ref="B52:C53"/>
    <mergeCell ref="D52:E53"/>
    <mergeCell ref="F52:G52"/>
    <mergeCell ref="H52:K53"/>
    <mergeCell ref="L52:M53"/>
    <mergeCell ref="N52:S53"/>
    <mergeCell ref="V54:W54"/>
    <mergeCell ref="X54:AA54"/>
    <mergeCell ref="AB54:AC54"/>
    <mergeCell ref="G55:I55"/>
    <mergeCell ref="K55:M55"/>
    <mergeCell ref="O55:Q55"/>
    <mergeCell ref="S55:U55"/>
    <mergeCell ref="V55:W57"/>
    <mergeCell ref="X55:AA55"/>
    <mergeCell ref="AB55:AC55"/>
    <mergeCell ref="D59:E60"/>
    <mergeCell ref="I59:J59"/>
    <mergeCell ref="L59:O59"/>
    <mergeCell ref="P59:S59"/>
    <mergeCell ref="T59:U59"/>
    <mergeCell ref="AB56:AC57"/>
    <mergeCell ref="G57:I57"/>
    <mergeCell ref="K57:M57"/>
    <mergeCell ref="N57:P57"/>
    <mergeCell ref="Q57:T57"/>
    <mergeCell ref="F58:G58"/>
    <mergeCell ref="H58:AC58"/>
    <mergeCell ref="G56:I56"/>
    <mergeCell ref="K56:M56"/>
    <mergeCell ref="O56:Q56"/>
    <mergeCell ref="S56:U56"/>
    <mergeCell ref="X56:Y57"/>
    <mergeCell ref="Z56:AA57"/>
    <mergeCell ref="V59:X59"/>
    <mergeCell ref="Y59:Z59"/>
    <mergeCell ref="AA59:AC59"/>
    <mergeCell ref="F60:G60"/>
    <mergeCell ref="J60:K60"/>
    <mergeCell ref="L60:M60"/>
    <mergeCell ref="N60:Q60"/>
    <mergeCell ref="T60:U60"/>
    <mergeCell ref="V60:AC60"/>
    <mergeCell ref="B61:C62"/>
    <mergeCell ref="D61:E62"/>
    <mergeCell ref="F61:G61"/>
    <mergeCell ref="H61:I61"/>
    <mergeCell ref="J61:K61"/>
    <mergeCell ref="L61:M61"/>
    <mergeCell ref="F62:H62"/>
    <mergeCell ref="J62:K62"/>
    <mergeCell ref="L62:M62"/>
    <mergeCell ref="N61:O61"/>
    <mergeCell ref="R61:S62"/>
    <mergeCell ref="T61:U62"/>
    <mergeCell ref="V61:W61"/>
    <mergeCell ref="Y61:Z61"/>
    <mergeCell ref="AA61:AC61"/>
    <mergeCell ref="N62:O62"/>
    <mergeCell ref="V62:W62"/>
    <mergeCell ref="Y62:Z62"/>
    <mergeCell ref="AA62:AC62"/>
    <mergeCell ref="B59:C60"/>
    <mergeCell ref="AA66:AC66"/>
    <mergeCell ref="V67:AC67"/>
    <mergeCell ref="B66:C66"/>
    <mergeCell ref="D66:E66"/>
    <mergeCell ref="F66:S66"/>
    <mergeCell ref="T66:U66"/>
    <mergeCell ref="V66:W66"/>
    <mergeCell ref="X66:Z66"/>
    <mergeCell ref="R63:S63"/>
    <mergeCell ref="T63:U64"/>
    <mergeCell ref="V63:AC64"/>
    <mergeCell ref="F64:G64"/>
    <mergeCell ref="R64:S64"/>
    <mergeCell ref="B65:C65"/>
    <mergeCell ref="D65:Y65"/>
    <mergeCell ref="Z65:AA65"/>
    <mergeCell ref="AB65:AC65"/>
    <mergeCell ref="B63:C64"/>
    <mergeCell ref="D63:E64"/>
    <mergeCell ref="F63:G63"/>
    <mergeCell ref="H63:H64"/>
    <mergeCell ref="I63:M64"/>
    <mergeCell ref="N63:Q64"/>
  </mergeCells>
  <phoneticPr fontId="3"/>
  <printOptions horizontalCentered="1" verticalCentered="1"/>
  <pageMargins left="0.43307086614173229" right="0.23622047244094491" top="0" bottom="0" header="0.35433070866141736" footer="0.157480314960629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B3A12-4908-4761-B4AA-0CD8FCA2A148}">
  <sheetPr>
    <pageSetUpPr fitToPage="1"/>
  </sheetPr>
  <dimension ref="A1:CK187"/>
  <sheetViews>
    <sheetView showGridLines="0" tabSelected="1" view="pageBreakPreview" zoomScale="115" zoomScaleNormal="145" zoomScaleSheetLayoutView="115" workbookViewId="0">
      <selection activeCell="P3" sqref="P3"/>
    </sheetView>
  </sheetViews>
  <sheetFormatPr defaultColWidth="0" defaultRowHeight="13" x14ac:dyDescent="0.2"/>
  <cols>
    <col min="1" max="1" width="0.75" style="1" customWidth="1"/>
    <col min="2" max="29" width="4.25" style="1" customWidth="1"/>
    <col min="30" max="30" width="3.08203125" style="1" hidden="1"/>
    <col min="31" max="31" width="6.25" style="1" hidden="1"/>
    <col min="32" max="78" width="2.25" style="1" hidden="1"/>
    <col min="79" max="80" width="13.25" style="2" hidden="1"/>
    <col min="81" max="81" width="21.75" style="3" hidden="1"/>
    <col min="82" max="82" width="19.83203125" style="2" hidden="1"/>
    <col min="83" max="85" width="13.25" style="2" hidden="1"/>
    <col min="86" max="86" width="32.75" style="2" hidden="1"/>
    <col min="87" max="87" width="13.25" style="2" hidden="1"/>
    <col min="88" max="89" width="0" style="1" hidden="1"/>
    <col min="90" max="16384" width="6.25" style="1" hidden="1"/>
  </cols>
  <sheetData>
    <row r="1" spans="2:89" ht="1.5" customHeight="1" x14ac:dyDescent="0.2">
      <c r="CD1" s="1"/>
    </row>
    <row r="2" spans="2:89" s="4" customFormat="1" ht="25.5" x14ac:dyDescent="0.2">
      <c r="B2" s="500" t="s">
        <v>0</v>
      </c>
      <c r="C2" s="500"/>
      <c r="D2" s="500"/>
      <c r="E2" s="500"/>
      <c r="F2" s="500"/>
      <c r="G2" s="500"/>
      <c r="H2" s="500"/>
      <c r="I2" s="500"/>
      <c r="J2" s="500"/>
      <c r="K2" s="500"/>
      <c r="L2" s="500"/>
      <c r="M2" s="500"/>
      <c r="N2" s="500"/>
      <c r="O2" s="500"/>
      <c r="P2" s="500"/>
      <c r="Q2" s="500"/>
      <c r="R2" s="500"/>
      <c r="S2" s="500"/>
      <c r="T2" s="500"/>
      <c r="U2" s="500"/>
      <c r="V2" s="500"/>
      <c r="W2" s="500"/>
      <c r="X2" s="500"/>
      <c r="Y2" s="500"/>
      <c r="Z2" s="500"/>
      <c r="AA2" s="500"/>
      <c r="AB2" s="500"/>
      <c r="AC2" s="500"/>
      <c r="CA2" s="2"/>
      <c r="CB2" s="2"/>
      <c r="CC2" s="3"/>
      <c r="CD2" s="1"/>
      <c r="CE2" s="2"/>
      <c r="CF2" s="2"/>
      <c r="CG2" s="2"/>
      <c r="CH2" s="2"/>
      <c r="CI2" s="2"/>
    </row>
    <row r="3" spans="2:89" s="4" customFormat="1" ht="10.5" customHeight="1" x14ac:dyDescent="0.2">
      <c r="B3" s="1"/>
      <c r="C3" s="1"/>
      <c r="D3" s="5"/>
      <c r="E3" s="5"/>
      <c r="F3" s="5"/>
      <c r="G3" s="5"/>
      <c r="H3" s="5"/>
      <c r="I3" s="5"/>
      <c r="J3" s="6"/>
      <c r="K3" s="6"/>
      <c r="L3" s="6"/>
      <c r="M3" s="6"/>
      <c r="N3" s="6"/>
      <c r="O3" s="6"/>
      <c r="CA3" s="2"/>
      <c r="CB3" s="2"/>
      <c r="CC3" s="3"/>
      <c r="CD3" s="1"/>
      <c r="CE3" s="2"/>
      <c r="CF3" s="2"/>
      <c r="CG3" s="2"/>
      <c r="CH3" s="2"/>
      <c r="CI3" s="2"/>
    </row>
    <row r="4" spans="2:89" ht="12.75" customHeight="1" x14ac:dyDescent="0.2">
      <c r="B4" s="501" t="s">
        <v>1</v>
      </c>
      <c r="C4" s="501"/>
      <c r="D4" s="501"/>
      <c r="E4" s="501"/>
      <c r="F4" s="501"/>
      <c r="G4" s="501"/>
      <c r="H4" s="501" t="s">
        <v>2</v>
      </c>
      <c r="I4" s="501"/>
      <c r="J4" s="501"/>
      <c r="K4" s="501"/>
      <c r="L4" s="501"/>
      <c r="M4" s="501"/>
      <c r="R4" s="270" t="s">
        <v>3</v>
      </c>
      <c r="S4" s="462"/>
      <c r="T4" s="462"/>
      <c r="U4" s="462"/>
      <c r="V4" s="269"/>
      <c r="W4" s="463"/>
      <c r="X4" s="464"/>
      <c r="Y4" s="464"/>
      <c r="Z4" s="464"/>
      <c r="AA4" s="465"/>
      <c r="AB4" s="502" t="str">
        <f>IF(CD11="001","","有効
最大6カ月")</f>
        <v>有効
最大6カ月</v>
      </c>
      <c r="AC4" s="503"/>
      <c r="CD4" s="1"/>
      <c r="CF4" s="9" t="s">
        <v>4</v>
      </c>
      <c r="CG4" s="10" t="s">
        <v>5</v>
      </c>
      <c r="CH4" s="3" t="s">
        <v>6</v>
      </c>
      <c r="CI4" s="2" t="s">
        <v>7</v>
      </c>
      <c r="CJ4" s="10" t="s">
        <v>8</v>
      </c>
      <c r="CK4" s="10" t="s">
        <v>9</v>
      </c>
    </row>
    <row r="5" spans="2:89" ht="12.75" customHeight="1" x14ac:dyDescent="0.2">
      <c r="B5" s="501" t="s">
        <v>10</v>
      </c>
      <c r="C5" s="501"/>
      <c r="D5" s="501"/>
      <c r="E5" s="501"/>
      <c r="F5" s="501"/>
      <c r="G5" s="501"/>
      <c r="H5" s="501"/>
      <c r="I5" s="501"/>
      <c r="J5" s="501"/>
      <c r="K5" s="501"/>
      <c r="L5" s="501"/>
      <c r="M5" s="501"/>
      <c r="R5" s="270" t="s">
        <v>11</v>
      </c>
      <c r="S5" s="462"/>
      <c r="T5" s="462"/>
      <c r="U5" s="462"/>
      <c r="V5" s="269"/>
      <c r="W5" s="463"/>
      <c r="X5" s="464"/>
      <c r="Y5" s="464"/>
      <c r="Z5" s="464"/>
      <c r="AA5" s="465"/>
      <c r="AB5" s="502"/>
      <c r="AC5" s="503"/>
      <c r="CD5" s="1"/>
      <c r="CF5" s="9" t="s">
        <v>12</v>
      </c>
      <c r="CG5" s="2" t="s">
        <v>13</v>
      </c>
      <c r="CH5" s="11" t="s">
        <v>14</v>
      </c>
      <c r="CI5" s="12" t="s">
        <v>15</v>
      </c>
      <c r="CJ5" s="10" t="s">
        <v>16</v>
      </c>
      <c r="CK5" s="1" t="s">
        <v>17</v>
      </c>
    </row>
    <row r="6" spans="2:89" ht="12.75" customHeight="1" x14ac:dyDescent="0.2">
      <c r="B6" s="466" t="s">
        <v>18</v>
      </c>
      <c r="C6" s="466"/>
      <c r="D6" s="466"/>
      <c r="E6" s="466"/>
      <c r="F6" s="466"/>
      <c r="G6" s="466"/>
      <c r="H6" s="466"/>
      <c r="I6" s="466"/>
      <c r="J6" s="466"/>
      <c r="K6" s="466"/>
      <c r="L6" s="466"/>
      <c r="M6" s="466"/>
      <c r="R6" s="270" t="s">
        <v>19</v>
      </c>
      <c r="S6" s="462"/>
      <c r="T6" s="462"/>
      <c r="U6" s="462"/>
      <c r="V6" s="269"/>
      <c r="W6" s="270"/>
      <c r="X6" s="462"/>
      <c r="Y6" s="462"/>
      <c r="Z6" s="462"/>
      <c r="AA6" s="269"/>
      <c r="AB6" s="499"/>
      <c r="AC6" s="344"/>
      <c r="CD6" s="1"/>
      <c r="CF6" s="9" t="s">
        <v>20</v>
      </c>
      <c r="CG6" s="10" t="s">
        <v>21</v>
      </c>
      <c r="CH6" s="3" t="s">
        <v>22</v>
      </c>
      <c r="CI6" s="2" t="s">
        <v>23</v>
      </c>
      <c r="CJ6" s="10" t="s">
        <v>24</v>
      </c>
      <c r="CK6" s="10" t="s">
        <v>25</v>
      </c>
    </row>
    <row r="7" spans="2:89" ht="28.5" customHeight="1" x14ac:dyDescent="0.2">
      <c r="B7" s="13"/>
      <c r="C7" s="13"/>
      <c r="D7" s="13"/>
      <c r="E7" s="13"/>
      <c r="F7" s="13"/>
      <c r="G7" s="13"/>
      <c r="H7" s="13"/>
      <c r="I7" s="13"/>
      <c r="J7" s="13"/>
      <c r="K7" s="13"/>
      <c r="L7" s="13"/>
      <c r="M7" s="13"/>
      <c r="R7" s="496" t="str">
        <f>IF(CD11="","",VLOOKUP(CD11,$CF$4:$CI$6,3))</f>
        <v>総合的な仕事の相談窓口無料職業紹介所
（宍粟市委託事業）</v>
      </c>
      <c r="S7" s="496"/>
      <c r="T7" s="496"/>
      <c r="U7" s="496"/>
      <c r="V7" s="496"/>
      <c r="W7" s="496"/>
      <c r="X7" s="496"/>
      <c r="Y7" s="496"/>
      <c r="Z7" s="496"/>
      <c r="AA7" s="15"/>
      <c r="AB7" s="14"/>
      <c r="AC7" s="14"/>
      <c r="CD7" s="1"/>
    </row>
    <row r="8" spans="2:89" ht="21" customHeight="1" x14ac:dyDescent="0.2">
      <c r="R8" s="497" t="str">
        <f>IF(CD11="","",VLOOKUP(CD11,$CF$4:$CI$6,4))</f>
        <v>宍粟わくわ～くステーション</v>
      </c>
      <c r="S8" s="497"/>
      <c r="T8" s="497"/>
      <c r="U8" s="497"/>
      <c r="V8" s="497"/>
      <c r="W8" s="497"/>
      <c r="X8" s="497"/>
      <c r="Y8" s="497"/>
      <c r="Z8" s="497"/>
      <c r="AA8" s="498" t="s">
        <v>26</v>
      </c>
      <c r="AB8" s="498"/>
      <c r="AC8" s="498"/>
      <c r="CD8" s="1"/>
    </row>
    <row r="9" spans="2:89" ht="13.5" customHeight="1" x14ac:dyDescent="0.2">
      <c r="B9" s="168">
        <v>1</v>
      </c>
      <c r="C9" s="169"/>
      <c r="D9" s="454" t="s">
        <v>27</v>
      </c>
      <c r="E9" s="455"/>
      <c r="F9" s="455"/>
      <c r="G9" s="455"/>
      <c r="H9" s="455"/>
      <c r="I9" s="455"/>
      <c r="J9" s="456"/>
      <c r="K9" s="454" t="s">
        <v>28</v>
      </c>
      <c r="L9" s="455"/>
      <c r="M9" s="456"/>
      <c r="N9" s="457" t="s">
        <v>29</v>
      </c>
      <c r="O9" s="458"/>
      <c r="P9" s="454" t="s">
        <v>30</v>
      </c>
      <c r="Q9" s="459"/>
      <c r="R9" s="234">
        <v>6</v>
      </c>
      <c r="S9" s="235"/>
      <c r="T9" s="460" t="s">
        <v>31</v>
      </c>
      <c r="U9" s="461"/>
      <c r="V9" s="16" t="s">
        <v>32</v>
      </c>
      <c r="W9" s="467"/>
      <c r="X9" s="468"/>
      <c r="Y9" s="468"/>
      <c r="Z9" s="468"/>
      <c r="AA9" s="468"/>
      <c r="AB9" s="468"/>
      <c r="AC9" s="469"/>
      <c r="CD9" s="1"/>
    </row>
    <row r="10" spans="2:89" ht="19.5" customHeight="1" x14ac:dyDescent="0.2">
      <c r="B10" s="452"/>
      <c r="C10" s="453"/>
      <c r="D10" s="470"/>
      <c r="E10" s="471"/>
      <c r="F10" s="471"/>
      <c r="G10" s="471"/>
      <c r="H10" s="471"/>
      <c r="I10" s="471"/>
      <c r="J10" s="472"/>
      <c r="K10" s="476"/>
      <c r="L10" s="477"/>
      <c r="M10" s="478"/>
      <c r="N10" s="482"/>
      <c r="O10" s="483"/>
      <c r="P10" s="486"/>
      <c r="Q10" s="488" t="s">
        <v>33</v>
      </c>
      <c r="R10" s="149"/>
      <c r="S10" s="150"/>
      <c r="T10" s="490"/>
      <c r="U10" s="491"/>
      <c r="V10" s="491"/>
      <c r="W10" s="491"/>
      <c r="X10" s="491"/>
      <c r="Y10" s="491"/>
      <c r="Z10" s="491"/>
      <c r="AA10" s="491"/>
      <c r="AB10" s="491"/>
      <c r="AC10" s="492"/>
      <c r="CA10" s="2">
        <f>ROW()</f>
        <v>10</v>
      </c>
      <c r="CB10" s="2" t="s">
        <v>1</v>
      </c>
      <c r="CC10" s="17" t="s">
        <v>34</v>
      </c>
      <c r="CD10" s="18">
        <v>17146</v>
      </c>
      <c r="CE10" s="2" t="str">
        <f>"IF(CD" &amp; ROW() &amp; "='',’’,CD" &amp; ROW() &amp; ")"</f>
        <v>IF(CD10='',’’,CD10)</v>
      </c>
      <c r="CF10" s="2" t="s">
        <v>35</v>
      </c>
      <c r="CG10" s="18">
        <v>21217</v>
      </c>
    </row>
    <row r="11" spans="2:89" ht="19.5" customHeight="1" x14ac:dyDescent="0.2">
      <c r="B11" s="315"/>
      <c r="C11" s="316"/>
      <c r="D11" s="473"/>
      <c r="E11" s="474"/>
      <c r="F11" s="474"/>
      <c r="G11" s="474"/>
      <c r="H11" s="474"/>
      <c r="I11" s="474"/>
      <c r="J11" s="475"/>
      <c r="K11" s="479"/>
      <c r="L11" s="480"/>
      <c r="M11" s="481"/>
      <c r="N11" s="484"/>
      <c r="O11" s="485"/>
      <c r="P11" s="487"/>
      <c r="Q11" s="489"/>
      <c r="R11" s="236"/>
      <c r="S11" s="237"/>
      <c r="T11" s="493"/>
      <c r="U11" s="494"/>
      <c r="V11" s="494"/>
      <c r="W11" s="494"/>
      <c r="X11" s="494"/>
      <c r="Y11" s="494"/>
      <c r="Z11" s="494"/>
      <c r="AA11" s="494"/>
      <c r="AB11" s="494"/>
      <c r="AC11" s="495"/>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CA11" s="2">
        <f>ROW()</f>
        <v>11</v>
      </c>
      <c r="CB11" s="2" t="s">
        <v>36</v>
      </c>
      <c r="CC11" s="17" t="s">
        <v>37</v>
      </c>
      <c r="CD11" s="20" t="s">
        <v>12</v>
      </c>
      <c r="CE11" s="2" t="str">
        <f>"IF(CD" &amp; ROW() &amp; "='',’’,CD" &amp; ROW() &amp; ")"</f>
        <v>IF(CD11='',’’,CD11)</v>
      </c>
      <c r="CF11" s="2" t="s">
        <v>38</v>
      </c>
      <c r="CG11" s="20" t="s">
        <v>39</v>
      </c>
      <c r="CH11" s="21"/>
      <c r="CI11" s="21"/>
    </row>
    <row r="12" spans="2:89" ht="13.5" customHeight="1" x14ac:dyDescent="0.2">
      <c r="B12" s="151">
        <v>2</v>
      </c>
      <c r="C12" s="152"/>
      <c r="D12" s="391" t="s">
        <v>40</v>
      </c>
      <c r="E12" s="430"/>
      <c r="F12" s="430"/>
      <c r="G12" s="430"/>
      <c r="H12" s="430"/>
      <c r="I12" s="430"/>
      <c r="J12" s="430"/>
      <c r="K12" s="430"/>
      <c r="L12" s="430"/>
      <c r="M12" s="430"/>
      <c r="N12" s="430"/>
      <c r="O12" s="430"/>
      <c r="P12" s="430"/>
      <c r="Q12" s="431"/>
      <c r="R12" s="236"/>
      <c r="S12" s="237"/>
      <c r="T12" s="319" t="s">
        <v>41</v>
      </c>
      <c r="U12" s="320"/>
      <c r="V12" s="22" t="s">
        <v>32</v>
      </c>
      <c r="W12" s="423"/>
      <c r="X12" s="424"/>
      <c r="Y12" s="424"/>
      <c r="Z12" s="424"/>
      <c r="AA12" s="424"/>
      <c r="AB12" s="424"/>
      <c r="AC12" s="432"/>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CA12" s="2">
        <f>ROW()</f>
        <v>12</v>
      </c>
      <c r="CB12" s="2" t="s">
        <v>2</v>
      </c>
      <c r="CC12" s="17" t="s">
        <v>42</v>
      </c>
      <c r="CD12" s="18">
        <v>10551</v>
      </c>
      <c r="CE12" s="2" t="str">
        <f t="shared" ref="CE12:CE75" si="0">"IF(CD" &amp; ROW() &amp; "='',’’,CD" &amp; ROW() &amp; ")"</f>
        <v>IF(CD12='',’’,CD12)</v>
      </c>
      <c r="CF12" s="2" t="s">
        <v>43</v>
      </c>
      <c r="CG12" s="18">
        <v>10003</v>
      </c>
    </row>
    <row r="13" spans="2:89" ht="15.75" customHeight="1" x14ac:dyDescent="0.2">
      <c r="B13" s="271"/>
      <c r="C13" s="272"/>
      <c r="D13" s="433"/>
      <c r="E13" s="434"/>
      <c r="F13" s="434"/>
      <c r="G13" s="434"/>
      <c r="H13" s="434"/>
      <c r="I13" s="434"/>
      <c r="J13" s="434"/>
      <c r="K13" s="434"/>
      <c r="L13" s="434"/>
      <c r="M13" s="434"/>
      <c r="N13" s="434"/>
      <c r="O13" s="434"/>
      <c r="P13" s="434"/>
      <c r="Q13" s="435"/>
      <c r="R13" s="236"/>
      <c r="S13" s="237"/>
      <c r="T13" s="24" t="s">
        <v>44</v>
      </c>
      <c r="U13" s="427"/>
      <c r="V13" s="427"/>
      <c r="W13" s="428"/>
      <c r="X13" s="428"/>
      <c r="Y13" s="442"/>
      <c r="Z13" s="442"/>
      <c r="AA13" s="442"/>
      <c r="AB13" s="442"/>
      <c r="AC13" s="443"/>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CA13" s="2">
        <f>ROW()</f>
        <v>13</v>
      </c>
      <c r="CB13" s="2" t="s">
        <v>10</v>
      </c>
      <c r="CC13" s="17" t="s">
        <v>45</v>
      </c>
      <c r="CD13" s="25" t="s">
        <v>46</v>
      </c>
      <c r="CE13" s="2" t="str">
        <f t="shared" si="0"/>
        <v>IF(CD13='',’’,CD13)</v>
      </c>
      <c r="CF13" s="2" t="s">
        <v>47</v>
      </c>
      <c r="CG13" s="25" t="s">
        <v>48</v>
      </c>
    </row>
    <row r="14" spans="2:89" ht="34.5" customHeight="1" x14ac:dyDescent="0.2">
      <c r="B14" s="271"/>
      <c r="C14" s="272"/>
      <c r="D14" s="436"/>
      <c r="E14" s="437"/>
      <c r="F14" s="437"/>
      <c r="G14" s="437"/>
      <c r="H14" s="437"/>
      <c r="I14" s="437"/>
      <c r="J14" s="437"/>
      <c r="K14" s="437"/>
      <c r="L14" s="437"/>
      <c r="M14" s="437"/>
      <c r="N14" s="437"/>
      <c r="O14" s="437"/>
      <c r="P14" s="437"/>
      <c r="Q14" s="438"/>
      <c r="R14" s="236"/>
      <c r="S14" s="237"/>
      <c r="T14" s="444"/>
      <c r="U14" s="445"/>
      <c r="V14" s="445"/>
      <c r="W14" s="445"/>
      <c r="X14" s="445"/>
      <c r="Y14" s="445"/>
      <c r="Z14" s="445"/>
      <c r="AA14" s="445"/>
      <c r="AB14" s="445"/>
      <c r="AC14" s="446"/>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CA14" s="2">
        <f>ROW()</f>
        <v>14</v>
      </c>
      <c r="CB14" s="2" t="s">
        <v>31</v>
      </c>
      <c r="CC14" s="17" t="s">
        <v>49</v>
      </c>
      <c r="CD14" s="25" t="s">
        <v>50</v>
      </c>
      <c r="CE14" s="2" t="str">
        <f t="shared" si="0"/>
        <v>IF(CD14='',’’,CD14)</v>
      </c>
      <c r="CF14" s="2" t="s">
        <v>51</v>
      </c>
      <c r="CG14" s="25" t="s">
        <v>52</v>
      </c>
    </row>
    <row r="15" spans="2:89" ht="14.25" customHeight="1" x14ac:dyDescent="0.2">
      <c r="B15" s="271"/>
      <c r="C15" s="272"/>
      <c r="D15" s="436"/>
      <c r="E15" s="437"/>
      <c r="F15" s="437"/>
      <c r="G15" s="437"/>
      <c r="H15" s="437"/>
      <c r="I15" s="437"/>
      <c r="J15" s="437"/>
      <c r="K15" s="437"/>
      <c r="L15" s="437"/>
      <c r="M15" s="437"/>
      <c r="N15" s="437"/>
      <c r="O15" s="437"/>
      <c r="P15" s="437"/>
      <c r="Q15" s="438"/>
      <c r="R15" s="151">
        <v>7</v>
      </c>
      <c r="S15" s="152"/>
      <c r="T15" s="319" t="s">
        <v>53</v>
      </c>
      <c r="U15" s="320"/>
      <c r="V15" s="26" t="s">
        <v>32</v>
      </c>
      <c r="W15" s="423"/>
      <c r="X15" s="424"/>
      <c r="Y15" s="424"/>
      <c r="Z15" s="424"/>
      <c r="AA15" s="425"/>
      <c r="AB15" s="425"/>
      <c r="AC15" s="426"/>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CA15" s="2">
        <f>ROW()</f>
        <v>15</v>
      </c>
      <c r="CC15" s="17" t="s">
        <v>54</v>
      </c>
      <c r="CD15" s="25" t="s">
        <v>55</v>
      </c>
      <c r="CE15" s="2" t="str">
        <f t="shared" si="0"/>
        <v>IF(CD15='',’’,CD15)</v>
      </c>
      <c r="CF15" s="2" t="s">
        <v>56</v>
      </c>
      <c r="CG15" s="25" t="s">
        <v>57</v>
      </c>
    </row>
    <row r="16" spans="2:89" ht="16.5" customHeight="1" x14ac:dyDescent="0.2">
      <c r="B16" s="271"/>
      <c r="C16" s="272"/>
      <c r="D16" s="436"/>
      <c r="E16" s="437"/>
      <c r="F16" s="437"/>
      <c r="G16" s="437"/>
      <c r="H16" s="437"/>
      <c r="I16" s="437"/>
      <c r="J16" s="437"/>
      <c r="K16" s="437"/>
      <c r="L16" s="437"/>
      <c r="M16" s="437"/>
      <c r="N16" s="437"/>
      <c r="O16" s="437"/>
      <c r="P16" s="437"/>
      <c r="Q16" s="438"/>
      <c r="R16" s="271"/>
      <c r="S16" s="272"/>
      <c r="T16" s="24" t="s">
        <v>44</v>
      </c>
      <c r="U16" s="427"/>
      <c r="V16" s="427"/>
      <c r="W16" s="215"/>
      <c r="X16" s="215"/>
      <c r="Y16" s="428"/>
      <c r="Z16" s="428"/>
      <c r="AA16" s="319" t="s">
        <v>28</v>
      </c>
      <c r="AB16" s="365"/>
      <c r="AC16" s="42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CA16" s="2">
        <f>ROW()</f>
        <v>16</v>
      </c>
      <c r="CC16" s="17" t="s">
        <v>58</v>
      </c>
      <c r="CD16" s="25" t="s">
        <v>59</v>
      </c>
      <c r="CE16" s="2" t="str">
        <f t="shared" si="0"/>
        <v>IF(CD16='',’’,CD16)</v>
      </c>
      <c r="CF16" s="2" t="s">
        <v>60</v>
      </c>
      <c r="CG16" s="25" t="s">
        <v>61</v>
      </c>
    </row>
    <row r="17" spans="2:87" ht="51.75" customHeight="1" x14ac:dyDescent="0.2">
      <c r="B17" s="149"/>
      <c r="C17" s="150"/>
      <c r="D17" s="439"/>
      <c r="E17" s="440"/>
      <c r="F17" s="440"/>
      <c r="G17" s="440"/>
      <c r="H17" s="440"/>
      <c r="I17" s="440"/>
      <c r="J17" s="440"/>
      <c r="K17" s="440"/>
      <c r="L17" s="440"/>
      <c r="M17" s="440"/>
      <c r="N17" s="440"/>
      <c r="O17" s="440"/>
      <c r="P17" s="440"/>
      <c r="Q17" s="441"/>
      <c r="R17" s="271"/>
      <c r="S17" s="272"/>
      <c r="T17" s="444"/>
      <c r="U17" s="445"/>
      <c r="V17" s="445"/>
      <c r="W17" s="445"/>
      <c r="X17" s="445"/>
      <c r="Y17" s="445"/>
      <c r="Z17" s="445"/>
      <c r="AA17" s="447"/>
      <c r="AB17" s="448"/>
      <c r="AC17" s="44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CA17" s="2">
        <f>ROW()</f>
        <v>17</v>
      </c>
      <c r="CC17" s="17" t="s">
        <v>62</v>
      </c>
      <c r="CD17" s="25" t="s">
        <v>63</v>
      </c>
      <c r="CE17" s="2" t="str">
        <f t="shared" si="0"/>
        <v>IF(CD17='',’’,CD17)</v>
      </c>
      <c r="CF17" s="2" t="s">
        <v>64</v>
      </c>
      <c r="CG17" s="25" t="s">
        <v>63</v>
      </c>
    </row>
    <row r="18" spans="2:87" ht="18.75" customHeight="1" x14ac:dyDescent="0.2">
      <c r="B18" s="151">
        <v>3</v>
      </c>
      <c r="C18" s="152"/>
      <c r="D18" s="391" t="s">
        <v>65</v>
      </c>
      <c r="E18" s="392"/>
      <c r="F18" s="334"/>
      <c r="G18" s="335"/>
      <c r="H18" s="335"/>
      <c r="I18" s="335"/>
      <c r="J18" s="450" t="s">
        <v>66</v>
      </c>
      <c r="K18" s="450"/>
      <c r="L18" s="415" t="s">
        <v>67</v>
      </c>
      <c r="M18" s="415"/>
      <c r="N18" s="337" t="str">
        <f>IF(CD183="","",CD183 )</f>
        <v/>
      </c>
      <c r="O18" s="338"/>
      <c r="P18" s="338"/>
      <c r="Q18" s="451"/>
      <c r="R18" s="271"/>
      <c r="S18" s="272"/>
      <c r="T18" s="401" t="s">
        <v>68</v>
      </c>
      <c r="U18" s="401"/>
      <c r="V18" s="15" t="s">
        <v>69</v>
      </c>
      <c r="W18" s="30"/>
      <c r="X18" s="23" t="s">
        <v>70</v>
      </c>
      <c r="Y18" s="402" t="s">
        <v>71</v>
      </c>
      <c r="Z18" s="403"/>
      <c r="AA18" s="31"/>
      <c r="AB18" s="232" t="s">
        <v>72</v>
      </c>
      <c r="AC18" s="233"/>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CA18" s="2">
        <f>ROW()</f>
        <v>18</v>
      </c>
      <c r="CC18" s="17" t="s">
        <v>73</v>
      </c>
      <c r="CD18" s="25" t="s">
        <v>74</v>
      </c>
      <c r="CE18" s="2" t="str">
        <f t="shared" si="0"/>
        <v>IF(CD18='',’’,CD18)</v>
      </c>
      <c r="CF18" s="2" t="s">
        <v>75</v>
      </c>
      <c r="CG18" s="25" t="s">
        <v>74</v>
      </c>
      <c r="CH18" s="32"/>
      <c r="CI18" s="32"/>
    </row>
    <row r="19" spans="2:87" ht="20.25" customHeight="1" x14ac:dyDescent="0.2">
      <c r="B19" s="271"/>
      <c r="C19" s="272"/>
      <c r="D19" s="411" t="s">
        <v>76</v>
      </c>
      <c r="E19" s="412"/>
      <c r="F19" s="412"/>
      <c r="G19" s="413"/>
      <c r="H19" s="414"/>
      <c r="I19" s="414"/>
      <c r="J19" s="369" t="s">
        <v>77</v>
      </c>
      <c r="K19" s="369"/>
      <c r="L19" s="415" t="s">
        <v>78</v>
      </c>
      <c r="M19" s="415"/>
      <c r="N19" s="414"/>
      <c r="O19" s="414"/>
      <c r="P19" s="369" t="s">
        <v>77</v>
      </c>
      <c r="Q19" s="232"/>
      <c r="R19" s="151">
        <v>8</v>
      </c>
      <c r="S19" s="152"/>
      <c r="T19" s="401" t="s">
        <v>79</v>
      </c>
      <c r="U19" s="401"/>
      <c r="V19" s="359"/>
      <c r="W19" s="360"/>
      <c r="X19" s="410"/>
      <c r="Y19" s="404" t="s">
        <v>80</v>
      </c>
      <c r="Z19" s="404"/>
      <c r="AA19" s="404"/>
      <c r="AB19" s="404"/>
      <c r="AC19" s="405"/>
      <c r="CA19" s="2">
        <f>ROW()</f>
        <v>19</v>
      </c>
      <c r="CC19" s="17" t="s">
        <v>81</v>
      </c>
      <c r="CD19" s="25" t="s">
        <v>82</v>
      </c>
      <c r="CE19" s="2" t="str">
        <f t="shared" si="0"/>
        <v>IF(CD19='',’’,CD19)</v>
      </c>
      <c r="CF19" s="2" t="s">
        <v>83</v>
      </c>
      <c r="CG19" s="25" t="s">
        <v>84</v>
      </c>
    </row>
    <row r="20" spans="2:87" ht="20.25" customHeight="1" x14ac:dyDescent="0.2">
      <c r="B20" s="271"/>
      <c r="C20" s="272"/>
      <c r="D20" s="397" t="s">
        <v>85</v>
      </c>
      <c r="E20" s="398"/>
      <c r="F20" s="359" t="str">
        <f>IF(CD42="","",CD42)</f>
        <v/>
      </c>
      <c r="G20" s="360"/>
      <c r="H20" s="360"/>
      <c r="I20" s="360"/>
      <c r="J20" s="408" t="s">
        <v>86</v>
      </c>
      <c r="K20" s="408"/>
      <c r="L20" s="360" t="str">
        <f>IF(CD43="","",CD43)</f>
        <v/>
      </c>
      <c r="M20" s="360"/>
      <c r="N20" s="360"/>
      <c r="O20" s="410"/>
      <c r="P20" s="34" t="str">
        <f>IF(CD44="","",CD44)</f>
        <v/>
      </c>
      <c r="Q20" s="35" t="s">
        <v>87</v>
      </c>
      <c r="R20" s="271"/>
      <c r="S20" s="272"/>
      <c r="T20" s="401" t="s">
        <v>88</v>
      </c>
      <c r="U20" s="401"/>
      <c r="V20" s="359"/>
      <c r="W20" s="360"/>
      <c r="X20" s="36" t="s">
        <v>89</v>
      </c>
      <c r="Y20" s="406"/>
      <c r="Z20" s="406"/>
      <c r="AA20" s="406"/>
      <c r="AB20" s="406"/>
      <c r="AC20" s="407"/>
      <c r="CA20" s="2">
        <f>ROW()</f>
        <v>20</v>
      </c>
      <c r="CC20" s="17" t="s">
        <v>90</v>
      </c>
      <c r="CD20" s="25" t="s">
        <v>91</v>
      </c>
      <c r="CE20" s="2" t="str">
        <f t="shared" si="0"/>
        <v>IF(CD20='',’’,CD20)</v>
      </c>
      <c r="CF20" s="2" t="s">
        <v>92</v>
      </c>
      <c r="CG20" s="25" t="s">
        <v>93</v>
      </c>
    </row>
    <row r="21" spans="2:87" ht="18" customHeight="1" x14ac:dyDescent="0.2">
      <c r="B21" s="271"/>
      <c r="C21" s="272"/>
      <c r="D21" s="162" t="s">
        <v>94</v>
      </c>
      <c r="E21" s="163"/>
      <c r="F21" s="416" t="str">
        <f>IF(CD45="","",CD45)</f>
        <v/>
      </c>
      <c r="G21" s="417"/>
      <c r="H21" s="417"/>
      <c r="I21" s="417"/>
      <c r="J21" s="417"/>
      <c r="K21" s="417"/>
      <c r="L21" s="417"/>
      <c r="M21" s="417"/>
      <c r="N21" s="417"/>
      <c r="O21" s="417"/>
      <c r="P21" s="417"/>
      <c r="Q21" s="418"/>
      <c r="R21" s="271"/>
      <c r="S21" s="272"/>
      <c r="T21" s="401" t="s">
        <v>95</v>
      </c>
      <c r="U21" s="401"/>
      <c r="V21" s="37" t="s">
        <v>69</v>
      </c>
      <c r="W21" s="38"/>
      <c r="X21" s="39" t="s">
        <v>96</v>
      </c>
      <c r="Y21" s="422" t="s">
        <v>97</v>
      </c>
      <c r="Z21" s="422"/>
      <c r="AA21" s="28"/>
      <c r="AB21" s="232" t="s">
        <v>77</v>
      </c>
      <c r="AC21" s="233"/>
      <c r="AF21" s="19"/>
      <c r="CA21" s="2">
        <f>ROW()</f>
        <v>21</v>
      </c>
      <c r="CC21" s="17" t="s">
        <v>98</v>
      </c>
      <c r="CD21" s="25" t="s">
        <v>99</v>
      </c>
      <c r="CE21" s="2" t="str">
        <f t="shared" si="0"/>
        <v>IF(CD21='',’’,CD21)</v>
      </c>
      <c r="CF21" s="2" t="s">
        <v>100</v>
      </c>
      <c r="CG21" s="25" t="s">
        <v>101</v>
      </c>
    </row>
    <row r="22" spans="2:87" ht="16.5" customHeight="1" x14ac:dyDescent="0.2">
      <c r="B22" s="149"/>
      <c r="C22" s="150"/>
      <c r="D22" s="159"/>
      <c r="E22" s="160"/>
      <c r="F22" s="419"/>
      <c r="G22" s="420"/>
      <c r="H22" s="420"/>
      <c r="I22" s="420"/>
      <c r="J22" s="420"/>
      <c r="K22" s="420"/>
      <c r="L22" s="420"/>
      <c r="M22" s="420"/>
      <c r="N22" s="420"/>
      <c r="O22" s="420"/>
      <c r="P22" s="420"/>
      <c r="Q22" s="421"/>
      <c r="R22" s="271"/>
      <c r="S22" s="272"/>
      <c r="T22" s="385" t="s">
        <v>102</v>
      </c>
      <c r="U22" s="386"/>
      <c r="V22" s="291" t="s">
        <v>103</v>
      </c>
      <c r="W22" s="358"/>
      <c r="X22" s="359" t="str">
        <f>IF(CD28="","",CD28)</f>
        <v/>
      </c>
      <c r="Y22" s="360"/>
      <c r="Z22" s="360"/>
      <c r="AA22" s="360"/>
      <c r="AB22" s="360"/>
      <c r="AC22" s="361"/>
      <c r="CA22" s="2">
        <f>ROW()</f>
        <v>22</v>
      </c>
      <c r="CC22" s="17" t="s">
        <v>104</v>
      </c>
      <c r="CD22" s="40">
        <v>27</v>
      </c>
      <c r="CE22" s="2" t="str">
        <f t="shared" si="0"/>
        <v>IF(CD22='',’’,CD22)</v>
      </c>
      <c r="CF22" s="2" t="s">
        <v>105</v>
      </c>
      <c r="CG22" s="40">
        <v>10</v>
      </c>
    </row>
    <row r="23" spans="2:87" ht="16.5" customHeight="1" x14ac:dyDescent="0.2">
      <c r="B23" s="151">
        <v>4</v>
      </c>
      <c r="C23" s="152"/>
      <c r="D23" s="391" t="s">
        <v>106</v>
      </c>
      <c r="E23" s="392"/>
      <c r="F23" s="229"/>
      <c r="G23" s="230"/>
      <c r="H23" s="230"/>
      <c r="I23" s="230"/>
      <c r="J23" s="230"/>
      <c r="K23" s="231"/>
      <c r="L23" s="393" t="s">
        <v>107</v>
      </c>
      <c r="M23" s="393"/>
      <c r="N23" s="393"/>
      <c r="O23" s="393"/>
      <c r="P23" s="393"/>
      <c r="Q23" s="394"/>
      <c r="R23" s="271"/>
      <c r="S23" s="272"/>
      <c r="T23" s="387"/>
      <c r="U23" s="388"/>
      <c r="V23" s="291" t="s">
        <v>108</v>
      </c>
      <c r="W23" s="358"/>
      <c r="X23" s="359" t="str">
        <f>IF(CD29="","",CD29)</f>
        <v/>
      </c>
      <c r="Y23" s="360"/>
      <c r="Z23" s="360"/>
      <c r="AA23" s="360"/>
      <c r="AB23" s="360"/>
      <c r="AC23" s="361"/>
      <c r="CA23" s="2">
        <f>ROW()</f>
        <v>23</v>
      </c>
      <c r="CC23" s="17" t="s">
        <v>109</v>
      </c>
      <c r="CD23" s="25" t="s">
        <v>91</v>
      </c>
      <c r="CE23" s="2" t="str">
        <f t="shared" si="0"/>
        <v>IF(CD23='',’’,CD23)</v>
      </c>
      <c r="CF23" s="2" t="s">
        <v>110</v>
      </c>
      <c r="CG23" s="25" t="s">
        <v>111</v>
      </c>
    </row>
    <row r="24" spans="2:87" ht="16.5" customHeight="1" x14ac:dyDescent="0.2">
      <c r="B24" s="271"/>
      <c r="C24" s="272"/>
      <c r="D24" s="391"/>
      <c r="E24" s="392"/>
      <c r="F24" s="395"/>
      <c r="G24" s="395"/>
      <c r="H24" s="395"/>
      <c r="I24" s="395"/>
      <c r="J24" s="395"/>
      <c r="K24" s="395"/>
      <c r="L24" s="395"/>
      <c r="M24" s="395"/>
      <c r="N24" s="395"/>
      <c r="O24" s="395"/>
      <c r="P24" s="395"/>
      <c r="Q24" s="396"/>
      <c r="R24" s="271"/>
      <c r="S24" s="272"/>
      <c r="T24" s="387"/>
      <c r="U24" s="388"/>
      <c r="V24" s="162" t="s">
        <v>112</v>
      </c>
      <c r="W24" s="163"/>
      <c r="X24" s="43" t="s">
        <v>32</v>
      </c>
      <c r="Y24" s="359"/>
      <c r="Z24" s="360"/>
      <c r="AA24" s="360"/>
      <c r="AB24" s="360"/>
      <c r="AC24" s="361"/>
      <c r="CA24" s="2">
        <f>ROW()</f>
        <v>24</v>
      </c>
      <c r="CC24" s="17" t="s">
        <v>113</v>
      </c>
      <c r="CD24" s="25" t="s">
        <v>114</v>
      </c>
      <c r="CE24" s="2" t="str">
        <f t="shared" si="0"/>
        <v>IF(CD24='',’’,CD24)</v>
      </c>
      <c r="CF24" s="2" t="s">
        <v>115</v>
      </c>
      <c r="CG24" s="25" t="s">
        <v>116</v>
      </c>
    </row>
    <row r="25" spans="2:87" ht="16.5" customHeight="1" x14ac:dyDescent="0.2">
      <c r="B25" s="271"/>
      <c r="C25" s="272"/>
      <c r="D25" s="397" t="s">
        <v>117</v>
      </c>
      <c r="E25" s="398"/>
      <c r="F25" s="363"/>
      <c r="G25" s="363"/>
      <c r="H25" s="363"/>
      <c r="I25" s="363"/>
      <c r="J25" s="363"/>
      <c r="K25" s="363"/>
      <c r="L25" s="363"/>
      <c r="M25" s="363"/>
      <c r="N25" s="363"/>
      <c r="O25" s="363"/>
      <c r="P25" s="363"/>
      <c r="Q25" s="364"/>
      <c r="R25" s="271"/>
      <c r="S25" s="272"/>
      <c r="T25" s="387"/>
      <c r="U25" s="388"/>
      <c r="V25" s="159"/>
      <c r="W25" s="160"/>
      <c r="X25" s="359"/>
      <c r="Y25" s="360"/>
      <c r="Z25" s="360"/>
      <c r="AA25" s="360"/>
      <c r="AB25" s="360"/>
      <c r="AC25" s="361"/>
      <c r="CA25" s="2">
        <f>ROW()</f>
        <v>25</v>
      </c>
      <c r="CC25" s="17" t="s">
        <v>118</v>
      </c>
      <c r="CD25" s="40">
        <v>1988</v>
      </c>
      <c r="CE25" s="2" t="str">
        <f t="shared" si="0"/>
        <v>IF(CD25='',’’,CD25)</v>
      </c>
      <c r="CF25" s="2" t="s">
        <v>119</v>
      </c>
      <c r="CG25" s="40">
        <v>2000</v>
      </c>
    </row>
    <row r="26" spans="2:87" ht="16.5" customHeight="1" x14ac:dyDescent="0.2">
      <c r="B26" s="271"/>
      <c r="C26" s="272"/>
      <c r="D26" s="291" t="s">
        <v>94</v>
      </c>
      <c r="E26" s="358"/>
      <c r="F26" s="363"/>
      <c r="G26" s="363"/>
      <c r="H26" s="363"/>
      <c r="I26" s="363"/>
      <c r="J26" s="363"/>
      <c r="K26" s="363"/>
      <c r="L26" s="363"/>
      <c r="M26" s="363"/>
      <c r="N26" s="363"/>
      <c r="O26" s="363"/>
      <c r="P26" s="363"/>
      <c r="Q26" s="364"/>
      <c r="R26" s="271"/>
      <c r="S26" s="272"/>
      <c r="T26" s="387"/>
      <c r="U26" s="388"/>
      <c r="V26" s="291" t="s">
        <v>120</v>
      </c>
      <c r="W26" s="358"/>
      <c r="X26" s="359"/>
      <c r="Y26" s="360"/>
      <c r="Z26" s="360"/>
      <c r="AA26" s="360"/>
      <c r="AB26" s="360"/>
      <c r="AC26" s="361"/>
      <c r="CA26" s="2">
        <f>ROW()</f>
        <v>26</v>
      </c>
      <c r="CC26" s="17" t="s">
        <v>121</v>
      </c>
      <c r="CD26" s="40">
        <v>1000</v>
      </c>
      <c r="CE26" s="2" t="str">
        <f t="shared" si="0"/>
        <v>IF(CD26='',’’,CD26)</v>
      </c>
      <c r="CF26" s="2" t="s">
        <v>122</v>
      </c>
      <c r="CG26" s="40">
        <v>100</v>
      </c>
    </row>
    <row r="27" spans="2:87" ht="18" customHeight="1" x14ac:dyDescent="0.2">
      <c r="B27" s="271"/>
      <c r="C27" s="272"/>
      <c r="D27" s="399" t="s">
        <v>123</v>
      </c>
      <c r="E27" s="400"/>
      <c r="F27" s="362"/>
      <c r="G27" s="363"/>
      <c r="H27" s="363"/>
      <c r="I27" s="363"/>
      <c r="J27" s="363"/>
      <c r="K27" s="363"/>
      <c r="L27" s="363"/>
      <c r="M27" s="363"/>
      <c r="N27" s="363"/>
      <c r="O27" s="363"/>
      <c r="P27" s="363"/>
      <c r="Q27" s="364"/>
      <c r="R27" s="271"/>
      <c r="S27" s="272"/>
      <c r="T27" s="387"/>
      <c r="U27" s="388"/>
      <c r="V27" s="291" t="s">
        <v>124</v>
      </c>
      <c r="W27" s="358"/>
      <c r="X27" s="359"/>
      <c r="Y27" s="360"/>
      <c r="Z27" s="360"/>
      <c r="AA27" s="360"/>
      <c r="AB27" s="360"/>
      <c r="AC27" s="361"/>
      <c r="CA27" s="2">
        <f>ROW()</f>
        <v>27</v>
      </c>
      <c r="CC27" s="17" t="s">
        <v>125</v>
      </c>
      <c r="CD27" s="40">
        <v>0</v>
      </c>
      <c r="CE27" s="2" t="str">
        <f t="shared" si="0"/>
        <v>IF(CD27='',’’,CD27)</v>
      </c>
      <c r="CF27" s="2" t="s">
        <v>126</v>
      </c>
      <c r="CG27" s="40">
        <v>0</v>
      </c>
    </row>
    <row r="28" spans="2:87" ht="18" customHeight="1" x14ac:dyDescent="0.2">
      <c r="B28" s="271"/>
      <c r="C28" s="272"/>
      <c r="D28" s="399"/>
      <c r="E28" s="400"/>
      <c r="F28" s="362" t="str">
        <f>IF(CD66="","",CD66)</f>
        <v/>
      </c>
      <c r="G28" s="363"/>
      <c r="H28" s="363"/>
      <c r="I28" s="363"/>
      <c r="J28" s="363"/>
      <c r="K28" s="363"/>
      <c r="L28" s="363"/>
      <c r="M28" s="363"/>
      <c r="N28" s="363"/>
      <c r="O28" s="363"/>
      <c r="P28" s="363"/>
      <c r="Q28" s="364"/>
      <c r="R28" s="149"/>
      <c r="S28" s="150"/>
      <c r="T28" s="389"/>
      <c r="U28" s="390"/>
      <c r="V28" s="291" t="s">
        <v>127</v>
      </c>
      <c r="W28" s="358"/>
      <c r="X28" s="359" t="str">
        <f>IF(CD34="","",CD34)</f>
        <v/>
      </c>
      <c r="Y28" s="360"/>
      <c r="Z28" s="360"/>
      <c r="AA28" s="360"/>
      <c r="AB28" s="360"/>
      <c r="AC28" s="361"/>
      <c r="CA28" s="2">
        <f>ROW()</f>
        <v>28</v>
      </c>
      <c r="CC28" s="17" t="s">
        <v>128</v>
      </c>
      <c r="CD28" s="25" t="s">
        <v>91</v>
      </c>
      <c r="CE28" s="2" t="str">
        <f t="shared" si="0"/>
        <v>IF(CD28='',’’,CD28)</v>
      </c>
      <c r="CF28" s="2" t="s">
        <v>129</v>
      </c>
      <c r="CG28" s="25" t="s">
        <v>130</v>
      </c>
    </row>
    <row r="29" spans="2:87" ht="18" customHeight="1" x14ac:dyDescent="0.2">
      <c r="B29" s="271"/>
      <c r="C29" s="272"/>
      <c r="D29" s="399"/>
      <c r="E29" s="400"/>
      <c r="F29" s="362" t="str">
        <f>IF(CD67="","",CD67)</f>
        <v/>
      </c>
      <c r="G29" s="363"/>
      <c r="H29" s="363"/>
      <c r="I29" s="363"/>
      <c r="J29" s="363"/>
      <c r="K29" s="363"/>
      <c r="L29" s="363"/>
      <c r="M29" s="363"/>
      <c r="N29" s="363"/>
      <c r="O29" s="363"/>
      <c r="P29" s="363"/>
      <c r="Q29" s="364"/>
      <c r="R29" s="151">
        <v>9</v>
      </c>
      <c r="S29" s="152"/>
      <c r="T29" s="319" t="s">
        <v>131</v>
      </c>
      <c r="U29" s="365"/>
      <c r="V29" s="365"/>
      <c r="W29" s="320"/>
      <c r="X29" s="366" t="s">
        <v>132</v>
      </c>
      <c r="Y29" s="367"/>
      <c r="Z29" s="368"/>
      <c r="AA29" s="31" t="s">
        <v>648</v>
      </c>
      <c r="AB29" s="369" t="s">
        <v>133</v>
      </c>
      <c r="AC29" s="370"/>
      <c r="CA29" s="2">
        <f>ROW()</f>
        <v>29</v>
      </c>
      <c r="CC29" s="17" t="s">
        <v>134</v>
      </c>
      <c r="CD29" s="25" t="s">
        <v>91</v>
      </c>
      <c r="CE29" s="2" t="str">
        <f t="shared" si="0"/>
        <v>IF(CD29='',’’,CD29)</v>
      </c>
      <c r="CF29" s="2" t="s">
        <v>135</v>
      </c>
      <c r="CG29" s="25" t="s">
        <v>136</v>
      </c>
    </row>
    <row r="30" spans="2:87" ht="18" customHeight="1" x14ac:dyDescent="0.2">
      <c r="B30" s="149"/>
      <c r="C30" s="150"/>
      <c r="D30" s="399"/>
      <c r="E30" s="400"/>
      <c r="F30" s="362" t="str">
        <f>IF(CD68="","",CD68)</f>
        <v/>
      </c>
      <c r="G30" s="363"/>
      <c r="H30" s="363"/>
      <c r="I30" s="363"/>
      <c r="J30" s="363"/>
      <c r="K30" s="363"/>
      <c r="L30" s="363"/>
      <c r="M30" s="363"/>
      <c r="N30" s="363"/>
      <c r="O30" s="363"/>
      <c r="P30" s="363"/>
      <c r="Q30" s="364"/>
      <c r="R30" s="271"/>
      <c r="S30" s="272"/>
      <c r="T30" s="356" t="s">
        <v>137</v>
      </c>
      <c r="U30" s="286"/>
      <c r="V30" s="373" t="str">
        <f>IF(CD54="","",CD54)</f>
        <v/>
      </c>
      <c r="W30" s="373"/>
      <c r="X30" s="373"/>
      <c r="Y30" s="373"/>
      <c r="Z30" s="373"/>
      <c r="AA30" s="373"/>
      <c r="AB30" s="337"/>
      <c r="AC30" s="44" t="s">
        <v>138</v>
      </c>
      <c r="CA30" s="2">
        <f>ROW()</f>
        <v>30</v>
      </c>
      <c r="CC30" s="17" t="s">
        <v>139</v>
      </c>
      <c r="CD30" s="25" t="s">
        <v>140</v>
      </c>
      <c r="CE30" s="2" t="str">
        <f t="shared" si="0"/>
        <v>IF(CD30='',’’,CD30)</v>
      </c>
      <c r="CF30" s="2" t="s">
        <v>141</v>
      </c>
      <c r="CG30" s="25" t="s">
        <v>142</v>
      </c>
    </row>
    <row r="31" spans="2:87" ht="13.5" customHeight="1" x14ac:dyDescent="0.2">
      <c r="B31" s="151">
        <v>5</v>
      </c>
      <c r="C31" s="152"/>
      <c r="D31" s="328" t="s">
        <v>143</v>
      </c>
      <c r="E31" s="329"/>
      <c r="F31" s="334"/>
      <c r="G31" s="335"/>
      <c r="H31" s="335"/>
      <c r="I31" s="335"/>
      <c r="J31" s="335"/>
      <c r="K31" s="335"/>
      <c r="L31" s="335"/>
      <c r="M31" s="336"/>
      <c r="N31" s="45" t="s">
        <v>144</v>
      </c>
      <c r="O31" s="45"/>
      <c r="P31" s="45"/>
      <c r="Q31" s="46"/>
      <c r="R31" s="271"/>
      <c r="S31" s="272"/>
      <c r="T31" s="371"/>
      <c r="U31" s="372"/>
      <c r="V31" s="337" t="str">
        <f>IF(CD55="","",CD55)</f>
        <v/>
      </c>
      <c r="W31" s="338"/>
      <c r="X31" s="338"/>
      <c r="Y31" s="339" t="s">
        <v>145</v>
      </c>
      <c r="Z31" s="340"/>
      <c r="AA31" s="47" t="str">
        <f>IF(CD56="","",CD56)</f>
        <v/>
      </c>
      <c r="AB31" s="29" t="str">
        <f>IF(CD57="","",CD57)</f>
        <v/>
      </c>
      <c r="AC31" s="48" t="s">
        <v>146</v>
      </c>
      <c r="CA31" s="2">
        <f>ROW()</f>
        <v>31</v>
      </c>
      <c r="CC31" s="17" t="s">
        <v>147</v>
      </c>
      <c r="CD31" s="25" t="s">
        <v>148</v>
      </c>
      <c r="CE31" s="2" t="str">
        <f t="shared" si="0"/>
        <v>IF(CD31='',’’,CD31)</v>
      </c>
      <c r="CF31" s="2" t="s">
        <v>149</v>
      </c>
      <c r="CG31" s="25" t="s">
        <v>150</v>
      </c>
    </row>
    <row r="32" spans="2:87" ht="13.5" customHeight="1" x14ac:dyDescent="0.2">
      <c r="B32" s="271"/>
      <c r="C32" s="272"/>
      <c r="D32" s="330"/>
      <c r="E32" s="331"/>
      <c r="F32" s="334" t="str">
        <f>IF(CD70="","",CD70 )</f>
        <v/>
      </c>
      <c r="G32" s="335"/>
      <c r="H32" s="335"/>
      <c r="I32" s="27" t="s">
        <v>86</v>
      </c>
      <c r="J32" s="335"/>
      <c r="K32" s="335"/>
      <c r="L32" s="335"/>
      <c r="M32" s="49" t="s">
        <v>151</v>
      </c>
      <c r="N32" s="341" t="s">
        <v>152</v>
      </c>
      <c r="O32" s="342"/>
      <c r="P32" s="342"/>
      <c r="Q32" s="343"/>
      <c r="R32" s="271"/>
      <c r="S32" s="272"/>
      <c r="T32" s="162" t="s">
        <v>153</v>
      </c>
      <c r="U32" s="163"/>
      <c r="V32" s="344" t="str">
        <f>IF(CD58="","",CD58)</f>
        <v/>
      </c>
      <c r="W32" s="344"/>
      <c r="X32" s="344"/>
      <c r="Y32" s="344"/>
      <c r="Z32" s="344"/>
      <c r="AA32" s="344"/>
      <c r="AB32" s="344"/>
      <c r="AC32" s="50" t="s">
        <v>154</v>
      </c>
      <c r="CA32" s="2">
        <f>ROW()</f>
        <v>32</v>
      </c>
      <c r="CC32" s="17" t="s">
        <v>155</v>
      </c>
      <c r="CD32" s="25" t="s">
        <v>156</v>
      </c>
      <c r="CE32" s="2" t="str">
        <f t="shared" si="0"/>
        <v>IF(CD32='',’’,CD32)</v>
      </c>
      <c r="CF32" s="2" t="s">
        <v>157</v>
      </c>
      <c r="CG32" s="25" t="s">
        <v>158</v>
      </c>
    </row>
    <row r="33" spans="2:85" ht="13.5" customHeight="1" x14ac:dyDescent="0.2">
      <c r="B33" s="271"/>
      <c r="C33" s="272"/>
      <c r="D33" s="330"/>
      <c r="E33" s="331"/>
      <c r="F33" s="374"/>
      <c r="G33" s="375"/>
      <c r="H33" s="375"/>
      <c r="I33" s="375"/>
      <c r="J33" s="375"/>
      <c r="K33" s="375"/>
      <c r="L33" s="375"/>
      <c r="M33" s="375"/>
      <c r="N33" s="375"/>
      <c r="O33" s="375"/>
      <c r="P33" s="375"/>
      <c r="Q33" s="376"/>
      <c r="R33" s="271"/>
      <c r="S33" s="272"/>
      <c r="T33" s="159"/>
      <c r="U33" s="160"/>
      <c r="V33" s="337" t="str">
        <f>IF(CD59="","",CD59)</f>
        <v/>
      </c>
      <c r="W33" s="338"/>
      <c r="X33" s="338"/>
      <c r="Y33" s="380" t="s">
        <v>159</v>
      </c>
      <c r="Z33" s="381"/>
      <c r="AA33" s="51" t="s">
        <v>160</v>
      </c>
      <c r="AB33" s="29" t="str">
        <f>IF(CD60="","",CD60)</f>
        <v/>
      </c>
      <c r="AC33" s="48" t="s">
        <v>146</v>
      </c>
      <c r="CA33" s="2">
        <f>ROW()</f>
        <v>33</v>
      </c>
      <c r="CC33" s="17" t="s">
        <v>161</v>
      </c>
      <c r="CD33" s="25" t="s">
        <v>162</v>
      </c>
      <c r="CE33" s="2" t="str">
        <f t="shared" si="0"/>
        <v>IF(CD33='',’’,CD33)</v>
      </c>
      <c r="CF33" s="2" t="s">
        <v>163</v>
      </c>
      <c r="CG33" s="25" t="s">
        <v>164</v>
      </c>
    </row>
    <row r="34" spans="2:85" ht="13.5" customHeight="1" x14ac:dyDescent="0.2">
      <c r="B34" s="126"/>
      <c r="C34" s="127"/>
      <c r="D34" s="332"/>
      <c r="E34" s="333"/>
      <c r="F34" s="377"/>
      <c r="G34" s="378"/>
      <c r="H34" s="378"/>
      <c r="I34" s="378"/>
      <c r="J34" s="378"/>
      <c r="K34" s="378"/>
      <c r="L34" s="378"/>
      <c r="M34" s="378"/>
      <c r="N34" s="378"/>
      <c r="O34" s="378"/>
      <c r="P34" s="378"/>
      <c r="Q34" s="379"/>
      <c r="R34" s="126"/>
      <c r="S34" s="127"/>
      <c r="T34" s="144" t="s">
        <v>165</v>
      </c>
      <c r="U34" s="145"/>
      <c r="V34" s="382" t="str">
        <f>IF(CD61="","",CD61)</f>
        <v/>
      </c>
      <c r="W34" s="383"/>
      <c r="X34" s="383"/>
      <c r="Y34" s="383"/>
      <c r="Z34" s="383"/>
      <c r="AA34" s="383"/>
      <c r="AB34" s="383"/>
      <c r="AC34" s="384"/>
      <c r="CA34" s="2">
        <f>ROW()</f>
        <v>34</v>
      </c>
      <c r="CC34" s="17" t="s">
        <v>166</v>
      </c>
      <c r="CD34" s="25" t="s">
        <v>91</v>
      </c>
      <c r="CE34" s="2" t="str">
        <f t="shared" si="0"/>
        <v>IF(CD34='',’’,CD34)</v>
      </c>
      <c r="CF34" s="2" t="s">
        <v>167</v>
      </c>
      <c r="CG34" s="25" t="s">
        <v>168</v>
      </c>
    </row>
    <row r="35" spans="2:85" ht="1.5" customHeight="1" x14ac:dyDescent="0.2">
      <c r="CA35" s="2">
        <f>ROW()</f>
        <v>35</v>
      </c>
      <c r="CC35" s="17" t="s">
        <v>169</v>
      </c>
      <c r="CD35" s="25" t="s">
        <v>170</v>
      </c>
      <c r="CE35" s="2" t="str">
        <f t="shared" si="0"/>
        <v>IF(CD35='',’’,CD35)</v>
      </c>
      <c r="CF35" s="2" t="s">
        <v>171</v>
      </c>
      <c r="CG35" s="25" t="s">
        <v>172</v>
      </c>
    </row>
    <row r="36" spans="2:85" ht="1.5" customHeight="1" x14ac:dyDescent="0.2">
      <c r="CA36" s="2">
        <f>ROW()</f>
        <v>36</v>
      </c>
      <c r="CC36" s="17" t="s">
        <v>173</v>
      </c>
      <c r="CD36" s="25" t="s">
        <v>174</v>
      </c>
      <c r="CE36" s="2" t="str">
        <f t="shared" si="0"/>
        <v>IF(CD36='',’’,CD36)</v>
      </c>
      <c r="CF36" s="2" t="s">
        <v>175</v>
      </c>
      <c r="CG36" s="25" t="s">
        <v>176</v>
      </c>
    </row>
    <row r="37" spans="2:85" ht="1.5" customHeight="1" x14ac:dyDescent="0.2">
      <c r="B37" s="52"/>
      <c r="C37" s="53"/>
      <c r="D37" s="53"/>
      <c r="E37" s="53"/>
      <c r="F37" s="53"/>
      <c r="G37" s="53"/>
      <c r="H37" s="53"/>
      <c r="I37" s="53"/>
      <c r="J37" s="53"/>
      <c r="K37" s="53"/>
      <c r="L37" s="53"/>
      <c r="M37" s="53"/>
      <c r="N37" s="53"/>
      <c r="O37" s="53"/>
      <c r="P37" s="53"/>
      <c r="R37" s="53"/>
      <c r="S37" s="53"/>
      <c r="T37" s="53"/>
      <c r="CA37" s="2">
        <f>ROW()</f>
        <v>37</v>
      </c>
      <c r="CC37" s="17" t="s">
        <v>177</v>
      </c>
      <c r="CD37" s="25" t="s">
        <v>178</v>
      </c>
      <c r="CE37" s="2" t="str">
        <f t="shared" si="0"/>
        <v>IF(CD37='',’’,CD37)</v>
      </c>
      <c r="CF37" s="2" t="s">
        <v>179</v>
      </c>
      <c r="CG37" s="25" t="s">
        <v>180</v>
      </c>
    </row>
    <row r="38" spans="2:85" ht="15.75" customHeight="1" x14ac:dyDescent="0.2">
      <c r="B38" s="234">
        <v>10</v>
      </c>
      <c r="C38" s="235"/>
      <c r="D38" s="317" t="s">
        <v>181</v>
      </c>
      <c r="E38" s="317"/>
      <c r="F38" s="317"/>
      <c r="G38" s="317"/>
      <c r="H38" s="317"/>
      <c r="I38" s="317"/>
      <c r="J38" s="317"/>
      <c r="K38" s="317"/>
      <c r="L38" s="317"/>
      <c r="M38" s="317"/>
      <c r="N38" s="317"/>
      <c r="O38" s="317"/>
      <c r="P38" s="317"/>
      <c r="Q38" s="317"/>
      <c r="R38" s="317"/>
      <c r="S38" s="317"/>
      <c r="T38" s="317"/>
      <c r="U38" s="317"/>
      <c r="V38" s="317"/>
      <c r="W38" s="317"/>
      <c r="X38" s="317"/>
      <c r="Y38" s="317"/>
      <c r="Z38" s="317"/>
      <c r="AA38" s="317"/>
      <c r="AB38" s="317"/>
      <c r="AC38" s="318"/>
      <c r="CA38" s="2">
        <f>ROW()</f>
        <v>38</v>
      </c>
      <c r="CC38" s="17" t="s">
        <v>182</v>
      </c>
      <c r="CD38" s="25" t="s">
        <v>91</v>
      </c>
      <c r="CE38" s="2" t="str">
        <f t="shared" si="0"/>
        <v>IF(CD38='',’’,CD38)</v>
      </c>
      <c r="CF38" s="2" t="s">
        <v>183</v>
      </c>
      <c r="CG38" s="25" t="s">
        <v>184</v>
      </c>
    </row>
    <row r="39" spans="2:85" ht="22.5" customHeight="1" x14ac:dyDescent="0.2">
      <c r="B39" s="236"/>
      <c r="C39" s="237"/>
      <c r="D39" s="319" t="s">
        <v>185</v>
      </c>
      <c r="E39" s="320"/>
      <c r="F39" s="321"/>
      <c r="G39" s="322"/>
      <c r="H39" s="322"/>
      <c r="I39" s="322"/>
      <c r="J39" s="323" t="s">
        <v>186</v>
      </c>
      <c r="K39" s="324"/>
      <c r="L39" s="324"/>
      <c r="M39" s="324"/>
      <c r="N39" s="324"/>
      <c r="O39" s="324"/>
      <c r="P39" s="324"/>
      <c r="Q39" s="325"/>
      <c r="R39" s="326" t="s">
        <v>187</v>
      </c>
      <c r="S39" s="327"/>
      <c r="T39" s="345" t="str">
        <f>IF(OR(CD74="",CD74=0),"",CD74)</f>
        <v/>
      </c>
      <c r="U39" s="346"/>
      <c r="V39" s="346"/>
      <c r="W39" s="346"/>
      <c r="X39" s="54" t="s">
        <v>188</v>
      </c>
      <c r="Y39" s="314" t="str">
        <f>IF(OR(CD75="",CD75=0),"",CD75)</f>
        <v/>
      </c>
      <c r="Z39" s="314"/>
      <c r="AA39" s="314"/>
      <c r="AB39" s="314"/>
      <c r="AC39" s="55" t="s">
        <v>189</v>
      </c>
      <c r="CA39" s="2">
        <f>ROW()</f>
        <v>39</v>
      </c>
      <c r="CC39" s="17" t="s">
        <v>190</v>
      </c>
      <c r="CD39" s="18">
        <v>1</v>
      </c>
      <c r="CE39" s="2" t="str">
        <f t="shared" si="0"/>
        <v>IF(CD39='',’’,CD39)</v>
      </c>
      <c r="CF39" s="2" t="s">
        <v>191</v>
      </c>
      <c r="CG39" s="18">
        <v>1</v>
      </c>
    </row>
    <row r="40" spans="2:85" ht="33.75" customHeight="1" x14ac:dyDescent="0.2">
      <c r="B40" s="236"/>
      <c r="C40" s="237"/>
      <c r="D40" s="347" t="s">
        <v>192</v>
      </c>
      <c r="E40" s="348"/>
      <c r="F40" s="290" t="s">
        <v>193</v>
      </c>
      <c r="G40" s="290"/>
      <c r="H40" s="353"/>
      <c r="I40" s="354"/>
      <c r="J40" s="354"/>
      <c r="K40" s="354"/>
      <c r="L40" s="56" t="s">
        <v>189</v>
      </c>
      <c r="M40" s="355" t="s">
        <v>86</v>
      </c>
      <c r="N40" s="355"/>
      <c r="O40" s="354"/>
      <c r="P40" s="354"/>
      <c r="Q40" s="354"/>
      <c r="R40" s="354"/>
      <c r="S40" s="57" t="s">
        <v>189</v>
      </c>
      <c r="T40" s="356" t="s">
        <v>94</v>
      </c>
      <c r="U40" s="286"/>
      <c r="V40" s="307"/>
      <c r="W40" s="308"/>
      <c r="X40" s="308"/>
      <c r="Y40" s="308"/>
      <c r="Z40" s="308"/>
      <c r="AA40" s="308"/>
      <c r="AB40" s="308"/>
      <c r="AC40" s="309"/>
      <c r="CA40" s="2">
        <f>ROW()</f>
        <v>40</v>
      </c>
      <c r="CC40" s="17" t="s">
        <v>194</v>
      </c>
      <c r="CD40" s="18">
        <v>0</v>
      </c>
      <c r="CE40" s="2" t="str">
        <f t="shared" si="0"/>
        <v>IF(CD40='',’’,CD40)</v>
      </c>
      <c r="CF40" s="2" t="s">
        <v>195</v>
      </c>
      <c r="CG40" s="18">
        <v>0</v>
      </c>
    </row>
    <row r="41" spans="2:85" ht="26.25" customHeight="1" x14ac:dyDescent="0.2">
      <c r="B41" s="236"/>
      <c r="C41" s="237"/>
      <c r="D41" s="349"/>
      <c r="E41" s="350"/>
      <c r="F41" s="290" t="s">
        <v>196</v>
      </c>
      <c r="G41" s="290"/>
      <c r="H41" s="313"/>
      <c r="I41" s="314"/>
      <c r="J41" s="314"/>
      <c r="K41" s="314"/>
      <c r="L41" s="58" t="s">
        <v>189</v>
      </c>
      <c r="M41" s="230" t="s">
        <v>86</v>
      </c>
      <c r="N41" s="230"/>
      <c r="O41" s="314"/>
      <c r="P41" s="314"/>
      <c r="Q41" s="314"/>
      <c r="R41" s="314"/>
      <c r="S41" s="59" t="s">
        <v>189</v>
      </c>
      <c r="T41" s="138"/>
      <c r="U41" s="357"/>
      <c r="V41" s="310"/>
      <c r="W41" s="311"/>
      <c r="X41" s="311"/>
      <c r="Y41" s="311"/>
      <c r="Z41" s="311"/>
      <c r="AA41" s="311"/>
      <c r="AB41" s="311"/>
      <c r="AC41" s="312"/>
      <c r="CA41" s="2">
        <f>ROW()</f>
        <v>41</v>
      </c>
      <c r="CC41" s="17" t="s">
        <v>197</v>
      </c>
      <c r="CD41" s="18">
        <v>0</v>
      </c>
      <c r="CE41" s="2" t="str">
        <f t="shared" si="0"/>
        <v>IF(CD41='',’’,CD41)</v>
      </c>
      <c r="CF41" s="2" t="s">
        <v>198</v>
      </c>
      <c r="CG41" s="18">
        <v>1</v>
      </c>
    </row>
    <row r="42" spans="2:85" ht="13.5" customHeight="1" x14ac:dyDescent="0.2">
      <c r="B42" s="236"/>
      <c r="C42" s="237"/>
      <c r="D42" s="349"/>
      <c r="E42" s="350"/>
      <c r="F42" s="290" t="s">
        <v>199</v>
      </c>
      <c r="G42" s="290"/>
      <c r="H42" s="290"/>
      <c r="I42" s="290"/>
      <c r="J42" s="290"/>
      <c r="K42" s="290"/>
      <c r="L42" s="290"/>
      <c r="M42" s="290"/>
      <c r="N42" s="290"/>
      <c r="O42" s="290"/>
      <c r="P42" s="290"/>
      <c r="Q42" s="290"/>
      <c r="R42" s="290"/>
      <c r="S42" s="291"/>
      <c r="T42" s="168">
        <v>11</v>
      </c>
      <c r="U42" s="169"/>
      <c r="V42" s="317" t="s">
        <v>200</v>
      </c>
      <c r="W42" s="317"/>
      <c r="X42" s="223"/>
      <c r="Y42" s="224"/>
      <c r="Z42" s="224"/>
      <c r="AA42" s="225"/>
      <c r="AB42" s="294" t="s">
        <v>77</v>
      </c>
      <c r="AC42" s="295"/>
      <c r="CA42" s="2">
        <f>ROW()</f>
        <v>42</v>
      </c>
      <c r="CC42" s="17" t="s">
        <v>201</v>
      </c>
      <c r="CD42" s="25"/>
      <c r="CE42" s="2" t="str">
        <f t="shared" si="0"/>
        <v>IF(CD42='',’’,CD42)</v>
      </c>
      <c r="CF42" s="2" t="s">
        <v>202</v>
      </c>
      <c r="CG42" s="25" t="s">
        <v>203</v>
      </c>
    </row>
    <row r="43" spans="2:85" ht="17.25" customHeight="1" x14ac:dyDescent="0.2">
      <c r="B43" s="236"/>
      <c r="C43" s="237"/>
      <c r="D43" s="349"/>
      <c r="E43" s="350"/>
      <c r="F43" s="264"/>
      <c r="G43" s="205"/>
      <c r="H43" s="205"/>
      <c r="I43" s="60" t="s">
        <v>204</v>
      </c>
      <c r="J43" s="298"/>
      <c r="K43" s="299"/>
      <c r="L43" s="299"/>
      <c r="M43" s="7" t="s">
        <v>189</v>
      </c>
      <c r="N43" s="269" t="s">
        <v>86</v>
      </c>
      <c r="O43" s="270"/>
      <c r="P43" s="299"/>
      <c r="Q43" s="299"/>
      <c r="R43" s="299"/>
      <c r="S43" s="8" t="s">
        <v>189</v>
      </c>
      <c r="T43" s="315"/>
      <c r="U43" s="316"/>
      <c r="V43" s="228"/>
      <c r="W43" s="228"/>
      <c r="X43" s="155"/>
      <c r="Y43" s="216"/>
      <c r="Z43" s="216"/>
      <c r="AA43" s="156"/>
      <c r="AB43" s="296"/>
      <c r="AC43" s="297"/>
      <c r="CA43" s="2">
        <f>ROW()</f>
        <v>43</v>
      </c>
      <c r="CC43" s="17" t="s">
        <v>205</v>
      </c>
      <c r="CD43" s="25"/>
      <c r="CE43" s="2" t="str">
        <f t="shared" si="0"/>
        <v>IF(CD43='',’’,CD43)</v>
      </c>
      <c r="CF43" s="2" t="s">
        <v>206</v>
      </c>
      <c r="CG43" s="25" t="s">
        <v>207</v>
      </c>
    </row>
    <row r="44" spans="2:85" ht="17.25" customHeight="1" x14ac:dyDescent="0.2">
      <c r="B44" s="236"/>
      <c r="C44" s="237"/>
      <c r="D44" s="349"/>
      <c r="E44" s="350"/>
      <c r="F44" s="264" t="str">
        <f>IF(CD83="","",CD83)</f>
        <v/>
      </c>
      <c r="G44" s="205"/>
      <c r="H44" s="205"/>
      <c r="I44" s="60" t="s">
        <v>204</v>
      </c>
      <c r="J44" s="298" t="str">
        <f>IF(OR(CD84="",CD84=0),"",CD84)</f>
        <v/>
      </c>
      <c r="K44" s="299"/>
      <c r="L44" s="299"/>
      <c r="M44" s="7" t="s">
        <v>189</v>
      </c>
      <c r="N44" s="269" t="s">
        <v>86</v>
      </c>
      <c r="O44" s="270"/>
      <c r="P44" s="299" t="str">
        <f>IF(OR(CD85="",CD85=0),"",CD85)</f>
        <v/>
      </c>
      <c r="Q44" s="299"/>
      <c r="R44" s="299"/>
      <c r="S44" s="8" t="s">
        <v>189</v>
      </c>
      <c r="T44" s="285" t="s">
        <v>208</v>
      </c>
      <c r="U44" s="163"/>
      <c r="V44" s="303"/>
      <c r="W44" s="303"/>
      <c r="X44" s="303"/>
      <c r="Y44" s="303"/>
      <c r="Z44" s="303"/>
      <c r="AA44" s="303"/>
      <c r="AB44" s="303"/>
      <c r="AC44" s="304"/>
      <c r="CA44" s="2">
        <f>ROW()</f>
        <v>44</v>
      </c>
      <c r="CC44" s="17" t="s">
        <v>209</v>
      </c>
      <c r="CD44" s="40"/>
      <c r="CE44" s="2" t="str">
        <f t="shared" si="0"/>
        <v>IF(CD44='',’’,CD44)</v>
      </c>
      <c r="CF44" s="2" t="s">
        <v>210</v>
      </c>
      <c r="CG44" s="40">
        <v>9</v>
      </c>
    </row>
    <row r="45" spans="2:85" ht="17.25" customHeight="1" x14ac:dyDescent="0.2">
      <c r="B45" s="236"/>
      <c r="C45" s="237"/>
      <c r="D45" s="349"/>
      <c r="E45" s="350"/>
      <c r="F45" s="264" t="str">
        <f>IF(CD86="","",CD86)</f>
        <v/>
      </c>
      <c r="G45" s="205"/>
      <c r="H45" s="205"/>
      <c r="I45" s="60" t="s">
        <v>204</v>
      </c>
      <c r="J45" s="298" t="str">
        <f>IF(OR(CD87="",CD87=0),"",CD87)</f>
        <v/>
      </c>
      <c r="K45" s="299"/>
      <c r="L45" s="299"/>
      <c r="M45" s="7" t="s">
        <v>189</v>
      </c>
      <c r="N45" s="269" t="s">
        <v>86</v>
      </c>
      <c r="O45" s="270"/>
      <c r="P45" s="299" t="str">
        <f>IF(OR(CD88="",CD88=0),"",CD88)</f>
        <v/>
      </c>
      <c r="Q45" s="299"/>
      <c r="R45" s="299"/>
      <c r="S45" s="8" t="s">
        <v>189</v>
      </c>
      <c r="T45" s="302"/>
      <c r="U45" s="160"/>
      <c r="V45" s="305"/>
      <c r="W45" s="305"/>
      <c r="X45" s="305"/>
      <c r="Y45" s="305"/>
      <c r="Z45" s="305"/>
      <c r="AA45" s="305"/>
      <c r="AB45" s="305"/>
      <c r="AC45" s="306"/>
      <c r="CA45" s="2">
        <f>ROW()</f>
        <v>45</v>
      </c>
      <c r="CC45" s="17" t="s">
        <v>211</v>
      </c>
      <c r="CD45" s="25" t="s">
        <v>91</v>
      </c>
      <c r="CE45" s="2" t="str">
        <f t="shared" si="0"/>
        <v>IF(CD45='',’’,CD45)</v>
      </c>
      <c r="CF45" s="2" t="s">
        <v>212</v>
      </c>
      <c r="CG45" s="25" t="s">
        <v>213</v>
      </c>
    </row>
    <row r="46" spans="2:85" ht="17.25" customHeight="1" x14ac:dyDescent="0.2">
      <c r="B46" s="236"/>
      <c r="C46" s="237"/>
      <c r="D46" s="349"/>
      <c r="E46" s="350"/>
      <c r="F46" s="264" t="str">
        <f>IF(CD89="","",CD89)</f>
        <v/>
      </c>
      <c r="G46" s="205"/>
      <c r="H46" s="205"/>
      <c r="I46" s="60" t="s">
        <v>204</v>
      </c>
      <c r="J46" s="298" t="str">
        <f>IF(OR(CD90="",CD90=0),"",CD90)</f>
        <v/>
      </c>
      <c r="K46" s="299"/>
      <c r="L46" s="299"/>
      <c r="M46" s="7" t="s">
        <v>189</v>
      </c>
      <c r="N46" s="269" t="s">
        <v>86</v>
      </c>
      <c r="O46" s="270"/>
      <c r="P46" s="299" t="str">
        <f>IF(OR(CD91="",CD91=0),"",CD91)</f>
        <v/>
      </c>
      <c r="Q46" s="299"/>
      <c r="R46" s="299"/>
      <c r="S46" s="8" t="s">
        <v>189</v>
      </c>
      <c r="T46" s="300" t="str">
        <f>IF(OR(CD109="",CD109=0),"",CD109)</f>
        <v/>
      </c>
      <c r="U46" s="301"/>
      <c r="V46" s="301"/>
      <c r="W46" s="301"/>
      <c r="X46" s="42" t="s">
        <v>188</v>
      </c>
      <c r="Y46" s="301" t="str">
        <f>IF(OR(CD110="",CD110=0),"",CD110)</f>
        <v/>
      </c>
      <c r="Z46" s="301"/>
      <c r="AA46" s="301"/>
      <c r="AB46" s="301"/>
      <c r="AC46" s="61" t="s">
        <v>189</v>
      </c>
      <c r="CA46" s="2">
        <f>ROW()</f>
        <v>46</v>
      </c>
      <c r="CB46" s="2" t="s">
        <v>214</v>
      </c>
      <c r="CC46" s="17" t="s">
        <v>215</v>
      </c>
      <c r="CD46" s="25" t="s">
        <v>180</v>
      </c>
      <c r="CE46" s="2" t="str">
        <f t="shared" si="0"/>
        <v>IF(CD46='',’’,CD46)</v>
      </c>
      <c r="CF46" s="2" t="s">
        <v>216</v>
      </c>
      <c r="CG46" s="25" t="s">
        <v>217</v>
      </c>
    </row>
    <row r="47" spans="2:85" ht="13.5" customHeight="1" x14ac:dyDescent="0.2">
      <c r="B47" s="236"/>
      <c r="C47" s="237"/>
      <c r="D47" s="349"/>
      <c r="E47" s="350"/>
      <c r="F47" s="290" t="s">
        <v>218</v>
      </c>
      <c r="G47" s="290"/>
      <c r="H47" s="290"/>
      <c r="I47" s="290"/>
      <c r="J47" s="290"/>
      <c r="K47" s="290"/>
      <c r="L47" s="290"/>
      <c r="M47" s="290"/>
      <c r="N47" s="290"/>
      <c r="O47" s="290"/>
      <c r="P47" s="290"/>
      <c r="Q47" s="290"/>
      <c r="R47" s="290"/>
      <c r="S47" s="291"/>
      <c r="T47" s="124">
        <v>12</v>
      </c>
      <c r="U47" s="125"/>
      <c r="V47" s="292" t="s">
        <v>219</v>
      </c>
      <c r="W47" s="292"/>
      <c r="X47" s="223"/>
      <c r="Y47" s="224"/>
      <c r="Z47" s="224"/>
      <c r="AA47" s="225"/>
      <c r="AB47" s="294" t="s">
        <v>77</v>
      </c>
      <c r="AC47" s="295"/>
      <c r="CA47" s="2">
        <f>ROW()</f>
        <v>47</v>
      </c>
      <c r="CB47" s="2" t="s">
        <v>220</v>
      </c>
      <c r="CC47" s="17" t="s">
        <v>221</v>
      </c>
      <c r="CD47" s="25" t="s">
        <v>222</v>
      </c>
      <c r="CE47" s="2" t="str">
        <f t="shared" si="0"/>
        <v>IF(CD47='',’’,CD47)</v>
      </c>
      <c r="CF47" s="2" t="s">
        <v>223</v>
      </c>
      <c r="CG47" s="25" t="s">
        <v>224</v>
      </c>
    </row>
    <row r="48" spans="2:85" ht="17.25" customHeight="1" x14ac:dyDescent="0.2">
      <c r="B48" s="236"/>
      <c r="C48" s="237"/>
      <c r="D48" s="349"/>
      <c r="E48" s="350"/>
      <c r="F48" s="263"/>
      <c r="G48" s="263"/>
      <c r="H48" s="263"/>
      <c r="I48" s="263"/>
      <c r="J48" s="263" t="str">
        <f>IF(OR(CD93="",CD93=0),"",CD93)</f>
        <v/>
      </c>
      <c r="K48" s="263"/>
      <c r="L48" s="263"/>
      <c r="M48" s="264"/>
      <c r="N48" s="269" t="s">
        <v>86</v>
      </c>
      <c r="O48" s="270"/>
      <c r="P48" s="267"/>
      <c r="Q48" s="263"/>
      <c r="R48" s="263"/>
      <c r="S48" s="264"/>
      <c r="T48" s="149"/>
      <c r="U48" s="150"/>
      <c r="V48" s="293"/>
      <c r="W48" s="293"/>
      <c r="X48" s="155"/>
      <c r="Y48" s="216"/>
      <c r="Z48" s="216"/>
      <c r="AA48" s="156"/>
      <c r="AB48" s="296"/>
      <c r="AC48" s="297"/>
      <c r="CA48" s="2">
        <f>ROW()</f>
        <v>48</v>
      </c>
      <c r="CC48" s="17" t="s">
        <v>225</v>
      </c>
      <c r="CD48" s="25" t="s">
        <v>59</v>
      </c>
      <c r="CE48" s="2" t="str">
        <f t="shared" si="0"/>
        <v>IF(CD48='',’’,CD48)</v>
      </c>
      <c r="CF48" s="2" t="s">
        <v>226</v>
      </c>
      <c r="CG48" s="25" t="s">
        <v>61</v>
      </c>
    </row>
    <row r="49" spans="2:85" ht="17.25" customHeight="1" x14ac:dyDescent="0.2">
      <c r="B49" s="236"/>
      <c r="C49" s="237"/>
      <c r="D49" s="349"/>
      <c r="E49" s="350"/>
      <c r="F49" s="263"/>
      <c r="G49" s="263"/>
      <c r="H49" s="263"/>
      <c r="I49" s="263"/>
      <c r="J49" s="263"/>
      <c r="K49" s="263"/>
      <c r="L49" s="263"/>
      <c r="M49" s="264"/>
      <c r="N49" s="269" t="s">
        <v>86</v>
      </c>
      <c r="O49" s="270"/>
      <c r="P49" s="267"/>
      <c r="Q49" s="263"/>
      <c r="R49" s="263"/>
      <c r="S49" s="264"/>
      <c r="T49" s="285" t="s">
        <v>94</v>
      </c>
      <c r="U49" s="286"/>
      <c r="V49" s="287"/>
      <c r="W49" s="288"/>
      <c r="X49" s="288"/>
      <c r="Y49" s="288"/>
      <c r="Z49" s="288"/>
      <c r="AA49" s="288"/>
      <c r="AB49" s="288"/>
      <c r="AC49" s="289"/>
      <c r="CA49" s="2">
        <f>ROW()</f>
        <v>49</v>
      </c>
      <c r="CC49" s="17" t="s">
        <v>227</v>
      </c>
      <c r="CD49" s="25" t="s">
        <v>63</v>
      </c>
      <c r="CE49" s="2" t="str">
        <f t="shared" si="0"/>
        <v>IF(CD49='',’’,CD49)</v>
      </c>
      <c r="CF49" s="2" t="s">
        <v>228</v>
      </c>
      <c r="CG49" s="25" t="s">
        <v>63</v>
      </c>
    </row>
    <row r="50" spans="2:85" ht="17.25" customHeight="1" x14ac:dyDescent="0.2">
      <c r="B50" s="151"/>
      <c r="C50" s="152"/>
      <c r="D50" s="349"/>
      <c r="E50" s="350"/>
      <c r="F50" s="263"/>
      <c r="G50" s="263"/>
      <c r="H50" s="263"/>
      <c r="I50" s="263"/>
      <c r="J50" s="263"/>
      <c r="K50" s="263"/>
      <c r="L50" s="263"/>
      <c r="M50" s="264"/>
      <c r="N50" s="269" t="s">
        <v>86</v>
      </c>
      <c r="O50" s="270"/>
      <c r="P50" s="267"/>
      <c r="Q50" s="263"/>
      <c r="R50" s="263"/>
      <c r="S50" s="264"/>
      <c r="T50" s="124">
        <v>13</v>
      </c>
      <c r="U50" s="125"/>
      <c r="V50" s="273" t="s">
        <v>229</v>
      </c>
      <c r="W50" s="274"/>
      <c r="X50" s="245"/>
      <c r="Y50" s="261"/>
      <c r="Z50" s="246"/>
      <c r="AA50" s="245"/>
      <c r="AB50" s="261"/>
      <c r="AC50" s="262"/>
      <c r="CA50" s="2">
        <f>ROW()</f>
        <v>50</v>
      </c>
      <c r="CC50" s="17" t="s">
        <v>230</v>
      </c>
      <c r="CD50" s="25" t="s">
        <v>74</v>
      </c>
      <c r="CE50" s="2" t="str">
        <f t="shared" si="0"/>
        <v>IF(CD50='',’’,CD50)</v>
      </c>
      <c r="CF50" s="2" t="s">
        <v>231</v>
      </c>
      <c r="CG50" s="25" t="s">
        <v>74</v>
      </c>
    </row>
    <row r="51" spans="2:85" ht="17.25" customHeight="1" x14ac:dyDescent="0.2">
      <c r="B51" s="151"/>
      <c r="C51" s="152"/>
      <c r="D51" s="351"/>
      <c r="E51" s="352"/>
      <c r="F51" s="263" t="str">
        <f>IF(CD101="","",CD101)</f>
        <v/>
      </c>
      <c r="G51" s="263"/>
      <c r="H51" s="263"/>
      <c r="I51" s="263"/>
      <c r="J51" s="263" t="str">
        <f>IF(OR(CD102="",CD102=0),"",CD102)</f>
        <v/>
      </c>
      <c r="K51" s="263"/>
      <c r="L51" s="263"/>
      <c r="M51" s="264"/>
      <c r="N51" s="265" t="s">
        <v>86</v>
      </c>
      <c r="O51" s="266"/>
      <c r="P51" s="267" t="str">
        <f>IF(OR(CD103="",CD103=0),"",CD103)</f>
        <v/>
      </c>
      <c r="Q51" s="263"/>
      <c r="R51" s="263"/>
      <c r="S51" s="264"/>
      <c r="T51" s="271"/>
      <c r="U51" s="272"/>
      <c r="V51" s="275"/>
      <c r="W51" s="276"/>
      <c r="X51" s="229"/>
      <c r="Y51" s="230"/>
      <c r="Z51" s="231"/>
      <c r="AA51" s="229" t="s">
        <v>647</v>
      </c>
      <c r="AB51" s="230"/>
      <c r="AC51" s="268"/>
      <c r="CA51" s="2">
        <f>ROW()</f>
        <v>51</v>
      </c>
      <c r="CC51" s="17" t="s">
        <v>232</v>
      </c>
      <c r="CD51" s="25" t="s">
        <v>233</v>
      </c>
      <c r="CE51" s="2" t="str">
        <f t="shared" si="0"/>
        <v>IF(CD51='',’’,CD51)</v>
      </c>
      <c r="CF51" s="2" t="s">
        <v>234</v>
      </c>
      <c r="CG51" s="25" t="s">
        <v>84</v>
      </c>
    </row>
    <row r="52" spans="2:85" ht="17.25" customHeight="1" x14ac:dyDescent="0.2">
      <c r="B52" s="234">
        <v>14</v>
      </c>
      <c r="C52" s="235"/>
      <c r="D52" s="243" t="s">
        <v>235</v>
      </c>
      <c r="E52" s="243"/>
      <c r="F52" s="245"/>
      <c r="G52" s="246"/>
      <c r="H52" s="247"/>
      <c r="I52" s="134"/>
      <c r="J52" s="134"/>
      <c r="K52" s="248"/>
      <c r="L52" s="251" t="s">
        <v>236</v>
      </c>
      <c r="M52" s="252"/>
      <c r="N52" s="255" t="str">
        <f>IF(CD176="","",CD176 )</f>
        <v/>
      </c>
      <c r="O52" s="256"/>
      <c r="P52" s="256"/>
      <c r="Q52" s="256"/>
      <c r="R52" s="256"/>
      <c r="S52" s="257"/>
      <c r="T52" s="271"/>
      <c r="U52" s="272"/>
      <c r="V52" s="277" t="s">
        <v>237</v>
      </c>
      <c r="W52" s="278"/>
      <c r="X52" s="164" t="str">
        <f>IF(CD115="","",IF(CD115=0,"","その他"))</f>
        <v/>
      </c>
      <c r="Y52" s="215"/>
      <c r="Z52" s="215"/>
      <c r="AA52" s="281"/>
      <c r="AB52" s="281"/>
      <c r="AC52" s="282"/>
      <c r="CA52" s="2">
        <f>ROW()</f>
        <v>52</v>
      </c>
      <c r="CC52" s="17" t="s">
        <v>238</v>
      </c>
      <c r="CD52" s="25" t="s">
        <v>239</v>
      </c>
      <c r="CE52" s="2" t="str">
        <f t="shared" si="0"/>
        <v>IF(CD52='',’’,CD52)</v>
      </c>
      <c r="CF52" s="2" t="s">
        <v>240</v>
      </c>
      <c r="CG52" s="25" t="s">
        <v>93</v>
      </c>
    </row>
    <row r="53" spans="2:85" ht="13.5" customHeight="1" x14ac:dyDescent="0.2">
      <c r="B53" s="186"/>
      <c r="C53" s="187"/>
      <c r="D53" s="244"/>
      <c r="E53" s="244"/>
      <c r="F53" s="117" t="s">
        <v>241</v>
      </c>
      <c r="G53" s="118"/>
      <c r="H53" s="249"/>
      <c r="I53" s="135"/>
      <c r="J53" s="135"/>
      <c r="K53" s="250"/>
      <c r="L53" s="253"/>
      <c r="M53" s="254"/>
      <c r="N53" s="258"/>
      <c r="O53" s="259"/>
      <c r="P53" s="259"/>
      <c r="Q53" s="259"/>
      <c r="R53" s="259"/>
      <c r="S53" s="260"/>
      <c r="T53" s="126"/>
      <c r="U53" s="127"/>
      <c r="V53" s="279"/>
      <c r="W53" s="280"/>
      <c r="X53" s="283" t="str">
        <f>IF(CD116="","","("&amp; CD116 &amp;")")</f>
        <v/>
      </c>
      <c r="Y53" s="283"/>
      <c r="Z53" s="283"/>
      <c r="AA53" s="283"/>
      <c r="AB53" s="283"/>
      <c r="AC53" s="284"/>
      <c r="CA53" s="2">
        <f>ROW()</f>
        <v>53</v>
      </c>
      <c r="CC53" s="17" t="s">
        <v>242</v>
      </c>
      <c r="CD53" s="25" t="s">
        <v>243</v>
      </c>
      <c r="CE53" s="2" t="str">
        <f t="shared" si="0"/>
        <v>IF(CD53='',’’,CD53)</v>
      </c>
      <c r="CF53" s="2" t="s">
        <v>244</v>
      </c>
      <c r="CG53" s="25" t="s">
        <v>101</v>
      </c>
    </row>
    <row r="54" spans="2:85" ht="17.25" customHeight="1" x14ac:dyDescent="0.2">
      <c r="B54" s="234">
        <v>15</v>
      </c>
      <c r="C54" s="235"/>
      <c r="D54" s="128" t="s">
        <v>245</v>
      </c>
      <c r="E54" s="238"/>
      <c r="F54" s="65" t="s">
        <v>246</v>
      </c>
      <c r="G54" s="242"/>
      <c r="H54" s="242"/>
      <c r="I54" s="242"/>
      <c r="J54" s="62" t="s">
        <v>86</v>
      </c>
      <c r="K54" s="242"/>
      <c r="L54" s="242"/>
      <c r="M54" s="242"/>
      <c r="N54" s="65" t="s">
        <v>247</v>
      </c>
      <c r="O54" s="242" t="str">
        <f>IF(CD125="","",CD125)</f>
        <v/>
      </c>
      <c r="P54" s="242"/>
      <c r="Q54" s="242"/>
      <c r="R54" s="62" t="s">
        <v>86</v>
      </c>
      <c r="S54" s="242" t="str">
        <f>IF(CD126="","",CD126)</f>
        <v/>
      </c>
      <c r="T54" s="242"/>
      <c r="U54" s="242"/>
      <c r="V54" s="222" t="s">
        <v>248</v>
      </c>
      <c r="W54" s="222"/>
      <c r="X54" s="223"/>
      <c r="Y54" s="224"/>
      <c r="Z54" s="224"/>
      <c r="AA54" s="225"/>
      <c r="AB54" s="226" t="s">
        <v>77</v>
      </c>
      <c r="AC54" s="227"/>
      <c r="CA54" s="2">
        <f>ROW()</f>
        <v>54</v>
      </c>
      <c r="CC54" s="17" t="s">
        <v>249</v>
      </c>
      <c r="CD54" s="25" t="s">
        <v>91</v>
      </c>
      <c r="CE54" s="2" t="str">
        <f t="shared" si="0"/>
        <v>IF(CD54='',’’,CD54)</v>
      </c>
      <c r="CF54" s="2" t="s">
        <v>250</v>
      </c>
      <c r="CG54" s="25" t="s">
        <v>251</v>
      </c>
    </row>
    <row r="55" spans="2:85" ht="17.25" customHeight="1" x14ac:dyDescent="0.2">
      <c r="B55" s="236"/>
      <c r="C55" s="237"/>
      <c r="D55" s="239"/>
      <c r="E55" s="240"/>
      <c r="F55" s="66" t="s">
        <v>252</v>
      </c>
      <c r="G55" s="203"/>
      <c r="H55" s="203"/>
      <c r="I55" s="203"/>
      <c r="J55" s="41" t="s">
        <v>86</v>
      </c>
      <c r="K55" s="203"/>
      <c r="L55" s="203"/>
      <c r="M55" s="203"/>
      <c r="N55" s="66" t="s">
        <v>253</v>
      </c>
      <c r="O55" s="203" t="str">
        <f>IF(CD172="","",CD172)</f>
        <v/>
      </c>
      <c r="P55" s="203"/>
      <c r="Q55" s="203"/>
      <c r="R55" s="41" t="s">
        <v>86</v>
      </c>
      <c r="S55" s="203" t="str">
        <f>IF(CD173="","",CD173)</f>
        <v/>
      </c>
      <c r="T55" s="203"/>
      <c r="U55" s="203"/>
      <c r="V55" s="228" t="s">
        <v>254</v>
      </c>
      <c r="W55" s="228"/>
      <c r="X55" s="229"/>
      <c r="Y55" s="230"/>
      <c r="Z55" s="230"/>
      <c r="AA55" s="231"/>
      <c r="AB55" s="232" t="s">
        <v>77</v>
      </c>
      <c r="AC55" s="233"/>
      <c r="CA55" s="2">
        <f>ROW()</f>
        <v>55</v>
      </c>
      <c r="CC55" s="17" t="s">
        <v>255</v>
      </c>
      <c r="CD55" s="25" t="s">
        <v>91</v>
      </c>
      <c r="CE55" s="2" t="str">
        <f t="shared" si="0"/>
        <v>IF(CD55='',’’,CD55)</v>
      </c>
      <c r="CF55" s="2" t="s">
        <v>256</v>
      </c>
      <c r="CG55" s="25" t="s">
        <v>257</v>
      </c>
    </row>
    <row r="56" spans="2:85" ht="16" customHeight="1" x14ac:dyDescent="0.2">
      <c r="B56" s="236"/>
      <c r="C56" s="237"/>
      <c r="D56" s="239"/>
      <c r="E56" s="240"/>
      <c r="F56" s="66" t="s">
        <v>258</v>
      </c>
      <c r="G56" s="203"/>
      <c r="H56" s="203"/>
      <c r="I56" s="203"/>
      <c r="J56" s="41" t="s">
        <v>86</v>
      </c>
      <c r="K56" s="203"/>
      <c r="L56" s="203"/>
      <c r="M56" s="203"/>
      <c r="N56" s="66" t="s">
        <v>259</v>
      </c>
      <c r="O56" s="203" t="str">
        <f>IF(CD174="","",CD174)</f>
        <v/>
      </c>
      <c r="P56" s="203"/>
      <c r="Q56" s="203"/>
      <c r="R56" s="41" t="s">
        <v>86</v>
      </c>
      <c r="S56" s="203" t="str">
        <f>IF(CD175="","",CD175)</f>
        <v/>
      </c>
      <c r="T56" s="203"/>
      <c r="U56" s="203"/>
      <c r="V56" s="228"/>
      <c r="W56" s="228"/>
      <c r="X56" s="211" t="s">
        <v>260</v>
      </c>
      <c r="Y56" s="212"/>
      <c r="Z56" s="215"/>
      <c r="AA56" s="215"/>
      <c r="AB56" s="199" t="s">
        <v>261</v>
      </c>
      <c r="AC56" s="200"/>
      <c r="CA56" s="2">
        <f>ROW()</f>
        <v>56</v>
      </c>
      <c r="CC56" s="17" t="s">
        <v>262</v>
      </c>
      <c r="CD56" s="25" t="s">
        <v>91</v>
      </c>
      <c r="CE56" s="2" t="str">
        <f t="shared" si="0"/>
        <v>IF(CD56='',’’,CD56)</v>
      </c>
      <c r="CF56" s="2" t="s">
        <v>263</v>
      </c>
      <c r="CG56" s="25" t="s">
        <v>264</v>
      </c>
    </row>
    <row r="57" spans="2:85" ht="16" customHeight="1" x14ac:dyDescent="0.2">
      <c r="B57" s="236"/>
      <c r="C57" s="237"/>
      <c r="D57" s="239"/>
      <c r="E57" s="240"/>
      <c r="F57" s="33" t="s">
        <v>265</v>
      </c>
      <c r="G57" s="203" t="str">
        <f>IF(CD127="","",CD127)</f>
        <v/>
      </c>
      <c r="H57" s="203"/>
      <c r="I57" s="203"/>
      <c r="J57" s="41" t="s">
        <v>86</v>
      </c>
      <c r="K57" s="203" t="str">
        <f>IF(CD128="","",CD128 )</f>
        <v/>
      </c>
      <c r="L57" s="203"/>
      <c r="M57" s="203"/>
      <c r="N57" s="204" t="s">
        <v>266</v>
      </c>
      <c r="O57" s="204"/>
      <c r="P57" s="204"/>
      <c r="Q57" s="205"/>
      <c r="R57" s="205"/>
      <c r="S57" s="205"/>
      <c r="T57" s="205"/>
      <c r="U57" s="67" t="s">
        <v>146</v>
      </c>
      <c r="V57" s="228"/>
      <c r="W57" s="228"/>
      <c r="X57" s="213"/>
      <c r="Y57" s="214"/>
      <c r="Z57" s="216"/>
      <c r="AA57" s="216"/>
      <c r="AB57" s="201"/>
      <c r="AC57" s="202"/>
      <c r="CA57" s="2">
        <f>ROW()</f>
        <v>57</v>
      </c>
      <c r="CC57" s="17" t="s">
        <v>267</v>
      </c>
      <c r="CD57" s="40"/>
      <c r="CE57" s="2" t="str">
        <f t="shared" si="0"/>
        <v>IF(CD57='',’’,CD57)</v>
      </c>
      <c r="CF57" s="2" t="s">
        <v>268</v>
      </c>
      <c r="CG57" s="40">
        <v>20</v>
      </c>
    </row>
    <row r="58" spans="2:85" ht="18" customHeight="1" x14ac:dyDescent="0.2">
      <c r="B58" s="186"/>
      <c r="C58" s="187"/>
      <c r="D58" s="130"/>
      <c r="E58" s="241"/>
      <c r="F58" s="206" t="s">
        <v>94</v>
      </c>
      <c r="G58" s="207"/>
      <c r="H58" s="208"/>
      <c r="I58" s="209"/>
      <c r="J58" s="209"/>
      <c r="K58" s="209"/>
      <c r="L58" s="209"/>
      <c r="M58" s="209"/>
      <c r="N58" s="209"/>
      <c r="O58" s="209"/>
      <c r="P58" s="209"/>
      <c r="Q58" s="209"/>
      <c r="R58" s="209"/>
      <c r="S58" s="209"/>
      <c r="T58" s="209"/>
      <c r="U58" s="209"/>
      <c r="V58" s="209"/>
      <c r="W58" s="209"/>
      <c r="X58" s="209"/>
      <c r="Y58" s="209"/>
      <c r="Z58" s="209"/>
      <c r="AA58" s="209"/>
      <c r="AB58" s="209"/>
      <c r="AC58" s="210"/>
      <c r="CA58" s="2">
        <f>ROW()</f>
        <v>58</v>
      </c>
      <c r="CC58" s="17" t="s">
        <v>269</v>
      </c>
      <c r="CD58" s="25" t="s">
        <v>91</v>
      </c>
      <c r="CE58" s="2" t="str">
        <f t="shared" si="0"/>
        <v>IF(CD58='',’’,CD58)</v>
      </c>
      <c r="CF58" s="2" t="s">
        <v>270</v>
      </c>
      <c r="CG58" s="25" t="s">
        <v>271</v>
      </c>
    </row>
    <row r="59" spans="2:85" ht="19.5" customHeight="1" x14ac:dyDescent="0.2">
      <c r="B59" s="149">
        <v>16</v>
      </c>
      <c r="C59" s="150"/>
      <c r="D59" s="188" t="s">
        <v>272</v>
      </c>
      <c r="E59" s="189"/>
      <c r="F59" s="68"/>
      <c r="G59" s="68"/>
      <c r="H59" s="69"/>
      <c r="I59" s="192"/>
      <c r="J59" s="192"/>
      <c r="K59" s="70"/>
      <c r="L59" s="193" t="str">
        <f>IF(CD140="","","("&amp;CD140&amp;")")</f>
        <v/>
      </c>
      <c r="M59" s="194"/>
      <c r="N59" s="194"/>
      <c r="O59" s="194"/>
      <c r="P59" s="195" t="s">
        <v>273</v>
      </c>
      <c r="Q59" s="196"/>
      <c r="R59" s="196"/>
      <c r="S59" s="197"/>
      <c r="T59" s="198" t="s">
        <v>274</v>
      </c>
      <c r="U59" s="198"/>
      <c r="V59" s="217" t="str">
        <f>IF(OR(CD141="",CD141=0),"",CD141)</f>
        <v/>
      </c>
      <c r="W59" s="218"/>
      <c r="X59" s="219"/>
      <c r="Y59" s="198" t="s">
        <v>275</v>
      </c>
      <c r="Z59" s="198"/>
      <c r="AA59" s="217" t="str">
        <f>IF(OR(CD142="",CD142=0),"",CD142)</f>
        <v/>
      </c>
      <c r="AB59" s="218"/>
      <c r="AC59" s="220"/>
      <c r="CA59" s="2">
        <f>ROW()</f>
        <v>59</v>
      </c>
      <c r="CC59" s="17" t="s">
        <v>276</v>
      </c>
      <c r="CD59" s="25" t="s">
        <v>91</v>
      </c>
      <c r="CE59" s="2" t="str">
        <f t="shared" si="0"/>
        <v>IF(CD59='',’’,CD59)</v>
      </c>
      <c r="CF59" s="2" t="s">
        <v>277</v>
      </c>
      <c r="CG59" s="25" t="s">
        <v>278</v>
      </c>
    </row>
    <row r="60" spans="2:85" ht="27.75" customHeight="1" x14ac:dyDescent="0.2">
      <c r="B60" s="186"/>
      <c r="C60" s="187"/>
      <c r="D60" s="190"/>
      <c r="E60" s="191"/>
      <c r="F60" s="142" t="s">
        <v>279</v>
      </c>
      <c r="G60" s="221"/>
      <c r="H60" s="71"/>
      <c r="I60" s="72" t="s">
        <v>280</v>
      </c>
      <c r="J60" s="142" t="s">
        <v>281</v>
      </c>
      <c r="K60" s="221"/>
      <c r="L60" s="140"/>
      <c r="M60" s="141"/>
      <c r="N60" s="142" t="s">
        <v>282</v>
      </c>
      <c r="O60" s="143"/>
      <c r="P60" s="143"/>
      <c r="Q60" s="143"/>
      <c r="R60" s="74"/>
      <c r="S60" s="72"/>
      <c r="T60" s="144" t="s">
        <v>283</v>
      </c>
      <c r="U60" s="145"/>
      <c r="V60" s="146"/>
      <c r="W60" s="147"/>
      <c r="X60" s="147"/>
      <c r="Y60" s="147"/>
      <c r="Z60" s="147"/>
      <c r="AA60" s="147"/>
      <c r="AB60" s="147"/>
      <c r="AC60" s="148"/>
      <c r="CA60" s="2">
        <f>ROW()</f>
        <v>60</v>
      </c>
      <c r="CC60" s="17" t="s">
        <v>284</v>
      </c>
      <c r="CD60" s="40"/>
      <c r="CE60" s="2" t="str">
        <f t="shared" si="0"/>
        <v>IF(CD60='',’’,CD60)</v>
      </c>
      <c r="CF60" s="2" t="s">
        <v>285</v>
      </c>
      <c r="CG60" s="40">
        <v>30</v>
      </c>
    </row>
    <row r="61" spans="2:85" ht="17.25" customHeight="1" x14ac:dyDescent="0.2">
      <c r="B61" s="149">
        <v>17</v>
      </c>
      <c r="C61" s="150"/>
      <c r="D61" s="153" t="s">
        <v>286</v>
      </c>
      <c r="E61" s="153"/>
      <c r="F61" s="155"/>
      <c r="G61" s="156"/>
      <c r="H61" s="157" t="s">
        <v>77</v>
      </c>
      <c r="I61" s="158"/>
      <c r="J61" s="159" t="s">
        <v>287</v>
      </c>
      <c r="K61" s="160"/>
      <c r="L61" s="155"/>
      <c r="M61" s="156"/>
      <c r="N61" s="166" t="s">
        <v>77</v>
      </c>
      <c r="O61" s="167"/>
      <c r="P61" s="64" t="str">
        <f>IF(OR(CD149="",CD149=0),"",CD149)</f>
        <v/>
      </c>
      <c r="Q61" s="75" t="s">
        <v>288</v>
      </c>
      <c r="R61" s="168">
        <v>18</v>
      </c>
      <c r="S61" s="169"/>
      <c r="T61" s="172" t="s">
        <v>289</v>
      </c>
      <c r="U61" s="172"/>
      <c r="V61" s="109" t="s">
        <v>290</v>
      </c>
      <c r="W61" s="109"/>
      <c r="X61" s="76"/>
      <c r="Y61" s="174" t="str">
        <f>IF(CD150&lt;&gt;0,IF(CD151="","",IF(CD151=0,"入居不可","入居可")),"")</f>
        <v/>
      </c>
      <c r="Z61" s="175"/>
      <c r="AA61" s="176" t="s">
        <v>291</v>
      </c>
      <c r="AB61" s="177"/>
      <c r="AC61" s="178"/>
      <c r="CA61" s="2">
        <f>ROW()</f>
        <v>61</v>
      </c>
      <c r="CB61" s="2" t="s">
        <v>292</v>
      </c>
      <c r="CC61" s="17" t="s">
        <v>293</v>
      </c>
      <c r="CD61" s="25" t="s">
        <v>91</v>
      </c>
      <c r="CE61" s="2" t="str">
        <f t="shared" si="0"/>
        <v>IF(CD61='',’’,CD61)</v>
      </c>
      <c r="CF61" s="2" t="s">
        <v>294</v>
      </c>
      <c r="CG61" s="25" t="s">
        <v>295</v>
      </c>
    </row>
    <row r="62" spans="2:85" ht="17.25" customHeight="1" x14ac:dyDescent="0.2">
      <c r="B62" s="151"/>
      <c r="C62" s="152"/>
      <c r="D62" s="154"/>
      <c r="E62" s="154"/>
      <c r="F62" s="140"/>
      <c r="G62" s="161"/>
      <c r="H62" s="161"/>
      <c r="I62" s="63" t="s">
        <v>296</v>
      </c>
      <c r="J62" s="162" t="s">
        <v>297</v>
      </c>
      <c r="K62" s="163"/>
      <c r="L62" s="164"/>
      <c r="M62" s="165"/>
      <c r="N62" s="179" t="s">
        <v>77</v>
      </c>
      <c r="O62" s="180"/>
      <c r="P62" s="73"/>
      <c r="Q62" s="77" t="s">
        <v>288</v>
      </c>
      <c r="R62" s="170"/>
      <c r="S62" s="171"/>
      <c r="T62" s="173"/>
      <c r="U62" s="173"/>
      <c r="V62" s="110" t="s">
        <v>298</v>
      </c>
      <c r="W62" s="110"/>
      <c r="X62" s="78"/>
      <c r="Y62" s="181" t="str">
        <f>IF(CD152&lt;&gt;0,IF(CD153="","",IF(CD153=0,"入居不可","入居可")),"")</f>
        <v/>
      </c>
      <c r="Z62" s="182"/>
      <c r="AA62" s="183" t="s">
        <v>291</v>
      </c>
      <c r="AB62" s="184"/>
      <c r="AC62" s="185"/>
      <c r="CA62" s="2">
        <f>ROW()</f>
        <v>62</v>
      </c>
      <c r="CC62" s="17" t="s">
        <v>299</v>
      </c>
      <c r="CD62" s="25" t="s">
        <v>300</v>
      </c>
      <c r="CE62" s="2" t="str">
        <f t="shared" si="0"/>
        <v>IF(CD62='',’’,CD62)</v>
      </c>
      <c r="CF62" s="2" t="s">
        <v>301</v>
      </c>
      <c r="CG62" s="25" t="s">
        <v>302</v>
      </c>
    </row>
    <row r="63" spans="2:85" ht="17.25" customHeight="1" x14ac:dyDescent="0.2">
      <c r="B63" s="124">
        <v>19</v>
      </c>
      <c r="C63" s="125"/>
      <c r="D63" s="128" t="s">
        <v>303</v>
      </c>
      <c r="E63" s="129"/>
      <c r="F63" s="107"/>
      <c r="G63" s="107"/>
      <c r="H63" s="132" t="s">
        <v>304</v>
      </c>
      <c r="I63" s="134"/>
      <c r="J63" s="134"/>
      <c r="K63" s="134"/>
      <c r="L63" s="134"/>
      <c r="M63" s="134"/>
      <c r="N63" s="136" t="s">
        <v>305</v>
      </c>
      <c r="O63" s="137"/>
      <c r="P63" s="137"/>
      <c r="Q63" s="137"/>
      <c r="R63" s="107"/>
      <c r="S63" s="107"/>
      <c r="T63" s="108" t="s">
        <v>306</v>
      </c>
      <c r="U63" s="109"/>
      <c r="V63" s="111"/>
      <c r="W63" s="112"/>
      <c r="X63" s="112"/>
      <c r="Y63" s="112"/>
      <c r="Z63" s="112"/>
      <c r="AA63" s="112"/>
      <c r="AB63" s="112"/>
      <c r="AC63" s="113"/>
      <c r="CA63" s="2">
        <f>ROW()</f>
        <v>63</v>
      </c>
      <c r="CB63" s="2" t="s">
        <v>117</v>
      </c>
      <c r="CC63" s="17" t="s">
        <v>307</v>
      </c>
      <c r="CD63" s="25" t="s">
        <v>308</v>
      </c>
      <c r="CE63" s="2" t="str">
        <f t="shared" si="0"/>
        <v>IF(CD63='',’’,CD63)</v>
      </c>
      <c r="CF63" s="2" t="s">
        <v>309</v>
      </c>
      <c r="CG63" s="25" t="s">
        <v>310</v>
      </c>
    </row>
    <row r="64" spans="2:85" ht="14.25" customHeight="1" x14ac:dyDescent="0.2">
      <c r="B64" s="126"/>
      <c r="C64" s="127"/>
      <c r="D64" s="130"/>
      <c r="E64" s="131"/>
      <c r="F64" s="117" t="s">
        <v>241</v>
      </c>
      <c r="G64" s="118"/>
      <c r="H64" s="133"/>
      <c r="I64" s="135"/>
      <c r="J64" s="135"/>
      <c r="K64" s="135"/>
      <c r="L64" s="135"/>
      <c r="M64" s="135"/>
      <c r="N64" s="138"/>
      <c r="O64" s="139"/>
      <c r="P64" s="139"/>
      <c r="Q64" s="139"/>
      <c r="R64" s="117" t="s">
        <v>241</v>
      </c>
      <c r="S64" s="118"/>
      <c r="T64" s="110"/>
      <c r="U64" s="110"/>
      <c r="V64" s="114"/>
      <c r="W64" s="115"/>
      <c r="X64" s="115"/>
      <c r="Y64" s="115"/>
      <c r="Z64" s="115"/>
      <c r="AA64" s="115"/>
      <c r="AB64" s="115"/>
      <c r="AC64" s="116"/>
      <c r="CA64" s="2">
        <f>ROW()</f>
        <v>64</v>
      </c>
      <c r="CC64" s="17" t="s">
        <v>311</v>
      </c>
      <c r="CD64" s="25" t="s">
        <v>91</v>
      </c>
      <c r="CE64" s="2" t="str">
        <f t="shared" si="0"/>
        <v>IF(CD64='',’’,CD64)</v>
      </c>
      <c r="CF64" s="2" t="s">
        <v>312</v>
      </c>
      <c r="CG64" s="25" t="s">
        <v>313</v>
      </c>
    </row>
    <row r="65" spans="2:85" ht="13.5" customHeight="1" x14ac:dyDescent="0.2">
      <c r="B65" s="95">
        <v>20</v>
      </c>
      <c r="C65" s="101"/>
      <c r="D65" s="119" t="s">
        <v>314</v>
      </c>
      <c r="E65" s="120"/>
      <c r="F65" s="120"/>
      <c r="G65" s="120"/>
      <c r="H65" s="120"/>
      <c r="I65" s="120"/>
      <c r="J65" s="120"/>
      <c r="K65" s="120"/>
      <c r="L65" s="120"/>
      <c r="M65" s="120"/>
      <c r="N65" s="120"/>
      <c r="O65" s="120"/>
      <c r="P65" s="120"/>
      <c r="Q65" s="120"/>
      <c r="R65" s="120"/>
      <c r="S65" s="120"/>
      <c r="T65" s="120"/>
      <c r="U65" s="120"/>
      <c r="V65" s="120"/>
      <c r="W65" s="120"/>
      <c r="X65" s="120"/>
      <c r="Y65" s="121"/>
      <c r="Z65" s="104"/>
      <c r="AA65" s="106"/>
      <c r="AB65" s="122" t="s">
        <v>133</v>
      </c>
      <c r="AC65" s="123"/>
      <c r="CA65" s="2">
        <f>ROW()</f>
        <v>65</v>
      </c>
      <c r="CB65" s="2" t="s">
        <v>315</v>
      </c>
      <c r="CC65" s="79" t="s">
        <v>316</v>
      </c>
      <c r="CD65" s="80" t="s">
        <v>317</v>
      </c>
      <c r="CE65" s="2" t="str">
        <f t="shared" si="0"/>
        <v>IF(CD65='',’’,CD65)</v>
      </c>
      <c r="CF65" s="2" t="s">
        <v>318</v>
      </c>
      <c r="CG65" s="80" t="s">
        <v>319</v>
      </c>
    </row>
    <row r="66" spans="2:85" ht="28.5" customHeight="1" x14ac:dyDescent="0.2">
      <c r="B66" s="95">
        <v>21</v>
      </c>
      <c r="C66" s="96"/>
      <c r="D66" s="97" t="s">
        <v>320</v>
      </c>
      <c r="E66" s="97"/>
      <c r="F66" s="98"/>
      <c r="G66" s="99"/>
      <c r="H66" s="99"/>
      <c r="I66" s="99"/>
      <c r="J66" s="99"/>
      <c r="K66" s="99"/>
      <c r="L66" s="99"/>
      <c r="M66" s="99"/>
      <c r="N66" s="99"/>
      <c r="O66" s="99"/>
      <c r="P66" s="99"/>
      <c r="Q66" s="99"/>
      <c r="R66" s="99"/>
      <c r="S66" s="100"/>
      <c r="T66" s="95">
        <v>22</v>
      </c>
      <c r="U66" s="101"/>
      <c r="V66" s="102" t="s">
        <v>321</v>
      </c>
      <c r="W66" s="103"/>
      <c r="X66" s="104"/>
      <c r="Y66" s="105"/>
      <c r="Z66" s="106"/>
      <c r="AA66" s="91" t="s">
        <v>322</v>
      </c>
      <c r="AB66" s="92"/>
      <c r="AC66" s="93"/>
      <c r="CA66" s="2">
        <f>ROW()</f>
        <v>66</v>
      </c>
      <c r="CC66" s="79" t="s">
        <v>323</v>
      </c>
      <c r="CD66" s="80" t="s">
        <v>91</v>
      </c>
      <c r="CE66" s="2" t="str">
        <f t="shared" si="0"/>
        <v>IF(CD66='',’’,CD66)</v>
      </c>
      <c r="CF66" s="2" t="s">
        <v>324</v>
      </c>
      <c r="CG66" s="80" t="s">
        <v>325</v>
      </c>
    </row>
    <row r="67" spans="2:85" ht="13.5" customHeight="1" x14ac:dyDescent="0.2">
      <c r="L67" s="81"/>
      <c r="V67" s="94"/>
      <c r="W67" s="94"/>
      <c r="X67" s="94"/>
      <c r="Y67" s="94"/>
      <c r="Z67" s="94"/>
      <c r="AA67" s="94"/>
      <c r="AB67" s="94"/>
      <c r="AC67" s="94"/>
      <c r="CA67" s="2">
        <f>ROW()</f>
        <v>67</v>
      </c>
      <c r="CC67" s="79" t="s">
        <v>326</v>
      </c>
      <c r="CD67" s="80" t="s">
        <v>91</v>
      </c>
      <c r="CE67" s="2" t="str">
        <f t="shared" si="0"/>
        <v>IF(CD67='',’’,CD67)</v>
      </c>
      <c r="CF67" s="2" t="s">
        <v>327</v>
      </c>
      <c r="CG67" s="80" t="s">
        <v>328</v>
      </c>
    </row>
    <row r="68" spans="2:85" x14ac:dyDescent="0.2">
      <c r="CA68" s="2">
        <f>ROW()</f>
        <v>68</v>
      </c>
      <c r="CC68" s="79" t="s">
        <v>329</v>
      </c>
      <c r="CD68" s="80" t="s">
        <v>91</v>
      </c>
      <c r="CE68" s="2" t="str">
        <f t="shared" si="0"/>
        <v>IF(CD68='',’’,CD68)</v>
      </c>
      <c r="CF68" s="2" t="s">
        <v>330</v>
      </c>
      <c r="CG68" s="80" t="s">
        <v>331</v>
      </c>
    </row>
    <row r="69" spans="2:85" ht="13.5" customHeight="1" x14ac:dyDescent="0.2">
      <c r="CA69" s="2">
        <f>ROW()</f>
        <v>69</v>
      </c>
      <c r="CC69" s="79" t="s">
        <v>332</v>
      </c>
      <c r="CD69" s="82">
        <v>1</v>
      </c>
      <c r="CE69" s="2" t="str">
        <f t="shared" si="0"/>
        <v>IF(CD69='',’’,CD69)</v>
      </c>
      <c r="CF69" s="2" t="s">
        <v>333</v>
      </c>
      <c r="CG69" s="82">
        <v>1</v>
      </c>
    </row>
    <row r="70" spans="2:85" x14ac:dyDescent="0.2">
      <c r="CA70" s="2">
        <f>ROW()</f>
        <v>70</v>
      </c>
      <c r="CC70" s="79" t="s">
        <v>334</v>
      </c>
      <c r="CD70" s="40"/>
      <c r="CE70" s="2" t="str">
        <f t="shared" si="0"/>
        <v>IF(CD70='',’’,CD70)</v>
      </c>
      <c r="CF70" s="2" t="s">
        <v>335</v>
      </c>
      <c r="CG70" s="40"/>
    </row>
    <row r="71" spans="2:85" x14ac:dyDescent="0.2">
      <c r="CA71" s="2">
        <f>ROW()</f>
        <v>71</v>
      </c>
      <c r="CC71" s="79" t="s">
        <v>336</v>
      </c>
      <c r="CD71" s="82">
        <v>59</v>
      </c>
      <c r="CE71" s="2" t="str">
        <f t="shared" si="0"/>
        <v>IF(CD71='',’’,CD71)</v>
      </c>
      <c r="CF71" s="2" t="s">
        <v>337</v>
      </c>
      <c r="CG71" s="82">
        <v>45</v>
      </c>
    </row>
    <row r="72" spans="2:85" ht="78" x14ac:dyDescent="0.2">
      <c r="CA72" s="2">
        <f>ROW()</f>
        <v>72</v>
      </c>
      <c r="CC72" s="79" t="s">
        <v>338</v>
      </c>
      <c r="CD72" s="80" t="s">
        <v>339</v>
      </c>
      <c r="CE72" s="2" t="str">
        <f t="shared" si="0"/>
        <v>IF(CD72='',’’,CD72)</v>
      </c>
      <c r="CF72" s="2" t="s">
        <v>340</v>
      </c>
      <c r="CG72" s="80" t="s">
        <v>341</v>
      </c>
    </row>
    <row r="73" spans="2:85" x14ac:dyDescent="0.2">
      <c r="CA73" s="2">
        <f>ROW()</f>
        <v>73</v>
      </c>
      <c r="CC73" s="79" t="s">
        <v>342</v>
      </c>
      <c r="CD73" s="80" t="s">
        <v>178</v>
      </c>
      <c r="CE73" s="2" t="str">
        <f t="shared" si="0"/>
        <v>IF(CD73='',’’,CD73)</v>
      </c>
      <c r="CF73" s="2" t="s">
        <v>343</v>
      </c>
      <c r="CG73" s="80" t="s">
        <v>217</v>
      </c>
    </row>
    <row r="74" spans="2:85" x14ac:dyDescent="0.2">
      <c r="CA74" s="2">
        <f>ROW()</f>
        <v>74</v>
      </c>
      <c r="CC74" s="79" t="s">
        <v>344</v>
      </c>
      <c r="CD74" s="82"/>
      <c r="CE74" s="2" t="str">
        <f t="shared" si="0"/>
        <v>IF(CD74='',’’,CD74)</v>
      </c>
      <c r="CF74" s="2" t="s">
        <v>345</v>
      </c>
      <c r="CG74" s="82">
        <v>6000000</v>
      </c>
    </row>
    <row r="75" spans="2:85" x14ac:dyDescent="0.2">
      <c r="CA75" s="2">
        <f>ROW()</f>
        <v>75</v>
      </c>
      <c r="CC75" s="79" t="s">
        <v>346</v>
      </c>
      <c r="CD75" s="82"/>
      <c r="CE75" s="2" t="str">
        <f t="shared" si="0"/>
        <v>IF(CD75='',’’,CD75)</v>
      </c>
      <c r="CF75" s="2" t="s">
        <v>347</v>
      </c>
      <c r="CG75" s="82">
        <v>6002000</v>
      </c>
    </row>
    <row r="76" spans="2:85" x14ac:dyDescent="0.2">
      <c r="CA76" s="2">
        <f>ROW()</f>
        <v>76</v>
      </c>
      <c r="CC76" s="79" t="s">
        <v>348</v>
      </c>
      <c r="CD76" s="82">
        <v>220000</v>
      </c>
      <c r="CE76" s="2" t="str">
        <f t="shared" ref="CE76:CE139" si="1">"IF(CD" &amp; ROW() &amp; "='',’’,CD" &amp; ROW() &amp; ")"</f>
        <v>IF(CD76='',’’,CD76)</v>
      </c>
      <c r="CF76" s="2" t="s">
        <v>349</v>
      </c>
      <c r="CG76" s="82">
        <v>500000</v>
      </c>
    </row>
    <row r="77" spans="2:85" x14ac:dyDescent="0.2">
      <c r="CA77" s="2">
        <f>ROW()</f>
        <v>77</v>
      </c>
      <c r="CC77" s="79" t="s">
        <v>350</v>
      </c>
      <c r="CD77" s="82">
        <v>335000</v>
      </c>
      <c r="CE77" s="2" t="str">
        <f t="shared" si="1"/>
        <v>IF(CD77='',’’,CD77)</v>
      </c>
      <c r="CF77" s="2" t="s">
        <v>351</v>
      </c>
      <c r="CG77" s="82">
        <v>501000</v>
      </c>
    </row>
    <row r="78" spans="2:85" x14ac:dyDescent="0.2">
      <c r="CA78" s="2">
        <f>ROW()</f>
        <v>78</v>
      </c>
      <c r="CC78" s="79" t="s">
        <v>352</v>
      </c>
      <c r="CD78" s="82">
        <v>240000</v>
      </c>
      <c r="CE78" s="2" t="str">
        <f t="shared" si="1"/>
        <v>IF(CD78='',’’,CD78)</v>
      </c>
      <c r="CF78" s="2" t="s">
        <v>353</v>
      </c>
      <c r="CG78" s="82">
        <v>522000</v>
      </c>
    </row>
    <row r="79" spans="2:85" x14ac:dyDescent="0.2">
      <c r="CA79" s="2">
        <f>ROW()</f>
        <v>79</v>
      </c>
      <c r="CC79" s="79" t="s">
        <v>354</v>
      </c>
      <c r="CD79" s="82">
        <v>355000</v>
      </c>
      <c r="CE79" s="2" t="str">
        <f t="shared" si="1"/>
        <v>IF(CD79='',’’,CD79)</v>
      </c>
      <c r="CF79" s="2" t="s">
        <v>355</v>
      </c>
      <c r="CG79" s="82">
        <v>527000</v>
      </c>
    </row>
    <row r="80" spans="2:85" x14ac:dyDescent="0.2">
      <c r="CA80" s="2">
        <f>ROW()</f>
        <v>80</v>
      </c>
      <c r="CB80" s="2" t="s">
        <v>204</v>
      </c>
      <c r="CC80" s="79" t="s">
        <v>356</v>
      </c>
      <c r="CD80" s="80" t="s">
        <v>357</v>
      </c>
      <c r="CE80" s="2" t="str">
        <f t="shared" si="1"/>
        <v>IF(CD80='',’’,CD80)</v>
      </c>
      <c r="CF80" s="2" t="s">
        <v>358</v>
      </c>
      <c r="CG80" s="80" t="s">
        <v>359</v>
      </c>
    </row>
    <row r="81" spans="79:85" x14ac:dyDescent="0.2">
      <c r="CA81" s="2">
        <f>ROW()</f>
        <v>81</v>
      </c>
      <c r="CC81" s="79" t="s">
        <v>360</v>
      </c>
      <c r="CD81" s="40">
        <v>20000</v>
      </c>
      <c r="CE81" s="2" t="str">
        <f t="shared" si="1"/>
        <v>IF(CD81='',’’,CD81)</v>
      </c>
      <c r="CF81" s="2" t="s">
        <v>361</v>
      </c>
      <c r="CG81" s="40">
        <v>1000</v>
      </c>
    </row>
    <row r="82" spans="79:85" x14ac:dyDescent="0.2">
      <c r="CA82" s="2">
        <f>ROW()</f>
        <v>82</v>
      </c>
      <c r="CC82" s="79" t="s">
        <v>362</v>
      </c>
      <c r="CD82" s="40">
        <v>20000</v>
      </c>
      <c r="CE82" s="2" t="str">
        <f t="shared" si="1"/>
        <v>IF(CD82='',’’,CD82)</v>
      </c>
      <c r="CF82" s="2" t="s">
        <v>363</v>
      </c>
      <c r="CG82" s="40">
        <v>2000</v>
      </c>
    </row>
    <row r="83" spans="79:85" x14ac:dyDescent="0.2">
      <c r="CA83" s="2">
        <f>ROW()</f>
        <v>83</v>
      </c>
      <c r="CC83" s="79" t="s">
        <v>364</v>
      </c>
      <c r="CD83" s="80" t="s">
        <v>91</v>
      </c>
      <c r="CE83" s="2" t="str">
        <f t="shared" si="1"/>
        <v>IF(CD83='',’’,CD83)</v>
      </c>
      <c r="CF83" s="2" t="s">
        <v>365</v>
      </c>
      <c r="CG83" s="80" t="s">
        <v>366</v>
      </c>
    </row>
    <row r="84" spans="79:85" x14ac:dyDescent="0.2">
      <c r="CA84" s="2">
        <f>ROW()</f>
        <v>84</v>
      </c>
      <c r="CC84" s="79" t="s">
        <v>367</v>
      </c>
      <c r="CD84" s="40"/>
      <c r="CE84" s="2" t="str">
        <f t="shared" si="1"/>
        <v>IF(CD84='',’’,CD84)</v>
      </c>
      <c r="CF84" s="2" t="s">
        <v>368</v>
      </c>
      <c r="CG84" s="40">
        <v>5000</v>
      </c>
    </row>
    <row r="85" spans="79:85" x14ac:dyDescent="0.2">
      <c r="CA85" s="2">
        <f>ROW()</f>
        <v>85</v>
      </c>
      <c r="CC85" s="79" t="s">
        <v>369</v>
      </c>
      <c r="CD85" s="40"/>
      <c r="CE85" s="2" t="str">
        <f t="shared" si="1"/>
        <v>IF(CD85='',’’,CD85)</v>
      </c>
      <c r="CF85" s="2" t="s">
        <v>370</v>
      </c>
      <c r="CG85" s="40">
        <v>6000</v>
      </c>
    </row>
    <row r="86" spans="79:85" x14ac:dyDescent="0.2">
      <c r="CA86" s="2">
        <f>ROW()</f>
        <v>86</v>
      </c>
      <c r="CC86" s="79" t="s">
        <v>371</v>
      </c>
      <c r="CD86" s="80" t="s">
        <v>91</v>
      </c>
      <c r="CE86" s="2" t="str">
        <f t="shared" si="1"/>
        <v>IF(CD86='',’’,CD86)</v>
      </c>
      <c r="CF86" s="2" t="s">
        <v>372</v>
      </c>
      <c r="CG86" s="80" t="s">
        <v>373</v>
      </c>
    </row>
    <row r="87" spans="79:85" x14ac:dyDescent="0.2">
      <c r="CA87" s="2">
        <f>ROW()</f>
        <v>87</v>
      </c>
      <c r="CC87" s="79" t="s">
        <v>374</v>
      </c>
      <c r="CD87" s="40"/>
      <c r="CE87" s="2" t="str">
        <f t="shared" si="1"/>
        <v>IF(CD87='',’’,CD87)</v>
      </c>
      <c r="CF87" s="2" t="s">
        <v>375</v>
      </c>
      <c r="CG87" s="40">
        <v>7000</v>
      </c>
    </row>
    <row r="88" spans="79:85" x14ac:dyDescent="0.2">
      <c r="CA88" s="2">
        <f>ROW()</f>
        <v>88</v>
      </c>
      <c r="CC88" s="79" t="s">
        <v>376</v>
      </c>
      <c r="CD88" s="40"/>
      <c r="CE88" s="2" t="str">
        <f t="shared" si="1"/>
        <v>IF(CD88='',’’,CD88)</v>
      </c>
      <c r="CF88" s="2" t="s">
        <v>377</v>
      </c>
      <c r="CG88" s="40">
        <v>8000</v>
      </c>
    </row>
    <row r="89" spans="79:85" x14ac:dyDescent="0.2">
      <c r="CA89" s="2">
        <f>ROW()</f>
        <v>89</v>
      </c>
      <c r="CC89" s="79" t="s">
        <v>378</v>
      </c>
      <c r="CD89" s="80" t="s">
        <v>91</v>
      </c>
      <c r="CE89" s="2" t="str">
        <f t="shared" si="1"/>
        <v>IF(CD89='',’’,CD89)</v>
      </c>
      <c r="CF89" s="2" t="s">
        <v>379</v>
      </c>
      <c r="CG89" s="80" t="s">
        <v>380</v>
      </c>
    </row>
    <row r="90" spans="79:85" x14ac:dyDescent="0.2">
      <c r="CA90" s="2">
        <f>ROW()</f>
        <v>90</v>
      </c>
      <c r="CC90" s="79" t="s">
        <v>381</v>
      </c>
      <c r="CD90" s="40"/>
      <c r="CE90" s="2" t="str">
        <f t="shared" si="1"/>
        <v>IF(CD90='',’’,CD90)</v>
      </c>
      <c r="CF90" s="2" t="s">
        <v>382</v>
      </c>
      <c r="CG90" s="40">
        <v>9000</v>
      </c>
    </row>
    <row r="91" spans="79:85" x14ac:dyDescent="0.2">
      <c r="CA91" s="2">
        <f>ROW()</f>
        <v>91</v>
      </c>
      <c r="CC91" s="79" t="s">
        <v>383</v>
      </c>
      <c r="CD91" s="40"/>
      <c r="CE91" s="2" t="str">
        <f t="shared" si="1"/>
        <v>IF(CD91='',’’,CD91)</v>
      </c>
      <c r="CF91" s="2" t="s">
        <v>384</v>
      </c>
      <c r="CG91" s="40">
        <v>10000</v>
      </c>
    </row>
    <row r="92" spans="79:85" x14ac:dyDescent="0.2">
      <c r="CA92" s="2">
        <f>ROW()</f>
        <v>92</v>
      </c>
      <c r="CC92" s="79" t="s">
        <v>385</v>
      </c>
      <c r="CD92" s="80" t="s">
        <v>386</v>
      </c>
      <c r="CE92" s="2" t="str">
        <f t="shared" si="1"/>
        <v>IF(CD92='',’’,CD92)</v>
      </c>
      <c r="CF92" s="2" t="s">
        <v>387</v>
      </c>
      <c r="CG92" s="80" t="s">
        <v>388</v>
      </c>
    </row>
    <row r="93" spans="79:85" x14ac:dyDescent="0.2">
      <c r="CA93" s="2">
        <f>ROW()</f>
        <v>93</v>
      </c>
      <c r="CC93" s="79" t="s">
        <v>389</v>
      </c>
      <c r="CD93" s="40" t="s">
        <v>91</v>
      </c>
      <c r="CE93" s="2" t="str">
        <f t="shared" si="1"/>
        <v>IF(CD93='',’’,CD93)</v>
      </c>
      <c r="CF93" s="2" t="s">
        <v>390</v>
      </c>
      <c r="CG93" s="40" t="s">
        <v>391</v>
      </c>
    </row>
    <row r="94" spans="79:85" x14ac:dyDescent="0.2">
      <c r="CA94" s="2">
        <f>ROW()</f>
        <v>94</v>
      </c>
      <c r="CC94" s="79" t="s">
        <v>392</v>
      </c>
      <c r="CD94" s="40" t="s">
        <v>393</v>
      </c>
      <c r="CE94" s="2" t="str">
        <f t="shared" si="1"/>
        <v>IF(CD94='',’’,CD94)</v>
      </c>
      <c r="CF94" s="2" t="s">
        <v>394</v>
      </c>
      <c r="CG94" s="40" t="s">
        <v>395</v>
      </c>
    </row>
    <row r="95" spans="79:85" x14ac:dyDescent="0.2">
      <c r="CA95" s="2">
        <f>ROW()</f>
        <v>95</v>
      </c>
      <c r="CC95" s="79" t="s">
        <v>396</v>
      </c>
      <c r="CD95" s="80" t="s">
        <v>397</v>
      </c>
      <c r="CE95" s="2" t="str">
        <f t="shared" si="1"/>
        <v>IF(CD95='',’’,CD95)</v>
      </c>
      <c r="CF95" s="2" t="s">
        <v>398</v>
      </c>
      <c r="CG95" s="80" t="s">
        <v>399</v>
      </c>
    </row>
    <row r="96" spans="79:85" x14ac:dyDescent="0.2">
      <c r="CA96" s="2">
        <f>ROW()</f>
        <v>96</v>
      </c>
      <c r="CC96" s="79" t="s">
        <v>400</v>
      </c>
      <c r="CD96" s="40" t="s">
        <v>401</v>
      </c>
      <c r="CE96" s="2" t="str">
        <f t="shared" si="1"/>
        <v>IF(CD96='',’’,CD96)</v>
      </c>
      <c r="CF96" s="2" t="s">
        <v>402</v>
      </c>
      <c r="CG96" s="40" t="s">
        <v>403</v>
      </c>
    </row>
    <row r="97" spans="79:85" x14ac:dyDescent="0.2">
      <c r="CA97" s="2">
        <f>ROW()</f>
        <v>97</v>
      </c>
      <c r="CC97" s="79" t="s">
        <v>404</v>
      </c>
      <c r="CD97" s="40" t="s">
        <v>405</v>
      </c>
      <c r="CE97" s="2" t="str">
        <f t="shared" si="1"/>
        <v>IF(CD97='',’’,CD97)</v>
      </c>
      <c r="CF97" s="2" t="s">
        <v>406</v>
      </c>
      <c r="CG97" s="40" t="s">
        <v>407</v>
      </c>
    </row>
    <row r="98" spans="79:85" x14ac:dyDescent="0.2">
      <c r="CA98" s="2">
        <f>ROW()</f>
        <v>98</v>
      </c>
      <c r="CC98" s="79" t="s">
        <v>408</v>
      </c>
      <c r="CD98" s="80" t="s">
        <v>409</v>
      </c>
      <c r="CE98" s="2" t="str">
        <f t="shared" si="1"/>
        <v>IF(CD98='',’’,CD98)</v>
      </c>
      <c r="CF98" s="2" t="s">
        <v>410</v>
      </c>
      <c r="CG98" s="80" t="s">
        <v>411</v>
      </c>
    </row>
    <row r="99" spans="79:85" x14ac:dyDescent="0.2">
      <c r="CA99" s="2">
        <f>ROW()</f>
        <v>99</v>
      </c>
      <c r="CC99" s="79" t="s">
        <v>412</v>
      </c>
      <c r="CD99" s="40" t="s">
        <v>413</v>
      </c>
      <c r="CE99" s="2" t="str">
        <f t="shared" si="1"/>
        <v>IF(CD99='',’’,CD99)</v>
      </c>
      <c r="CF99" s="2" t="s">
        <v>414</v>
      </c>
      <c r="CG99" s="40" t="s">
        <v>415</v>
      </c>
    </row>
    <row r="100" spans="79:85" x14ac:dyDescent="0.2">
      <c r="CA100" s="2">
        <f>ROW()</f>
        <v>100</v>
      </c>
      <c r="CC100" s="79" t="s">
        <v>416</v>
      </c>
      <c r="CD100" s="40" t="s">
        <v>405</v>
      </c>
      <c r="CE100" s="2" t="str">
        <f t="shared" si="1"/>
        <v>IF(CD100='',’’,CD100)</v>
      </c>
      <c r="CF100" s="2" t="s">
        <v>417</v>
      </c>
      <c r="CG100" s="40" t="s">
        <v>418</v>
      </c>
    </row>
    <row r="101" spans="79:85" x14ac:dyDescent="0.2">
      <c r="CA101" s="2">
        <f>ROW()</f>
        <v>101</v>
      </c>
      <c r="CC101" s="79" t="s">
        <v>419</v>
      </c>
      <c r="CD101" s="80" t="s">
        <v>91</v>
      </c>
      <c r="CE101" s="2" t="str">
        <f t="shared" si="1"/>
        <v>IF(CD101='',’’,CD101)</v>
      </c>
      <c r="CF101" s="2" t="s">
        <v>420</v>
      </c>
      <c r="CG101" s="80" t="s">
        <v>421</v>
      </c>
    </row>
    <row r="102" spans="79:85" x14ac:dyDescent="0.2">
      <c r="CA102" s="2">
        <f>ROW()</f>
        <v>102</v>
      </c>
      <c r="CC102" s="79" t="s">
        <v>422</v>
      </c>
      <c r="CD102" s="40" t="s">
        <v>91</v>
      </c>
      <c r="CE102" s="2" t="str">
        <f t="shared" si="1"/>
        <v>IF(CD102='',’’,CD102)</v>
      </c>
      <c r="CF102" s="2" t="s">
        <v>423</v>
      </c>
      <c r="CG102" s="40" t="s">
        <v>424</v>
      </c>
    </row>
    <row r="103" spans="79:85" x14ac:dyDescent="0.2">
      <c r="CA103" s="2">
        <f>ROW()</f>
        <v>103</v>
      </c>
      <c r="CC103" s="79" t="s">
        <v>425</v>
      </c>
      <c r="CD103" s="40" t="s">
        <v>91</v>
      </c>
      <c r="CE103" s="2" t="str">
        <f t="shared" si="1"/>
        <v>IF(CD103='',’’,CD103)</v>
      </c>
      <c r="CF103" s="2" t="s">
        <v>426</v>
      </c>
      <c r="CG103" s="40" t="s">
        <v>427</v>
      </c>
    </row>
    <row r="104" spans="79:85" x14ac:dyDescent="0.2">
      <c r="CA104" s="2">
        <f>ROW()</f>
        <v>104</v>
      </c>
      <c r="CB104" s="2" t="s">
        <v>428</v>
      </c>
      <c r="CC104" s="79" t="s">
        <v>429</v>
      </c>
      <c r="CD104" s="82">
        <v>1</v>
      </c>
      <c r="CE104" s="2" t="str">
        <f t="shared" si="1"/>
        <v>IF(CD104='',’’,CD104)</v>
      </c>
      <c r="CF104" s="2" t="s">
        <v>430</v>
      </c>
      <c r="CG104" s="82">
        <v>1</v>
      </c>
    </row>
    <row r="105" spans="79:85" x14ac:dyDescent="0.2">
      <c r="CA105" s="2">
        <f>ROW()</f>
        <v>105</v>
      </c>
      <c r="CC105" s="79" t="s">
        <v>431</v>
      </c>
      <c r="CD105" s="82">
        <v>1</v>
      </c>
      <c r="CE105" s="2" t="str">
        <f t="shared" si="1"/>
        <v>IF(CD105='',’’,CD105)</v>
      </c>
      <c r="CF105" s="2" t="s">
        <v>432</v>
      </c>
      <c r="CG105" s="82">
        <v>1</v>
      </c>
    </row>
    <row r="106" spans="79:85" x14ac:dyDescent="0.2">
      <c r="CA106" s="2">
        <f>ROW()</f>
        <v>106</v>
      </c>
      <c r="CC106" s="79" t="s">
        <v>433</v>
      </c>
      <c r="CD106" s="40">
        <v>22000</v>
      </c>
      <c r="CE106" s="2" t="str">
        <f t="shared" si="1"/>
        <v>IF(CD106='',’’,CD106)</v>
      </c>
      <c r="CF106" s="2" t="s">
        <v>434</v>
      </c>
      <c r="CG106" s="40">
        <v>15000</v>
      </c>
    </row>
    <row r="107" spans="79:85" x14ac:dyDescent="0.2">
      <c r="CA107" s="2">
        <f>ROW()</f>
        <v>107</v>
      </c>
      <c r="CB107" s="2" t="s">
        <v>435</v>
      </c>
      <c r="CC107" s="79" t="s">
        <v>436</v>
      </c>
      <c r="CD107" s="82">
        <v>1</v>
      </c>
      <c r="CE107" s="2" t="str">
        <f t="shared" si="1"/>
        <v>IF(CD107='',’’,CD107)</v>
      </c>
      <c r="CF107" s="2" t="s">
        <v>437</v>
      </c>
      <c r="CG107" s="82">
        <v>1</v>
      </c>
    </row>
    <row r="108" spans="79:85" x14ac:dyDescent="0.2">
      <c r="CA108" s="2">
        <f>ROW()</f>
        <v>108</v>
      </c>
      <c r="CC108" s="79" t="s">
        <v>438</v>
      </c>
      <c r="CD108" s="80" t="s">
        <v>439</v>
      </c>
      <c r="CE108" s="2" t="str">
        <f t="shared" si="1"/>
        <v>IF(CD108='',’’,CD108)</v>
      </c>
      <c r="CF108" s="2" t="s">
        <v>440</v>
      </c>
      <c r="CG108" s="80" t="s">
        <v>441</v>
      </c>
    </row>
    <row r="109" spans="79:85" x14ac:dyDescent="0.2">
      <c r="CA109" s="2">
        <f>ROW()</f>
        <v>109</v>
      </c>
      <c r="CC109" s="79" t="s">
        <v>442</v>
      </c>
      <c r="CD109" s="40"/>
      <c r="CE109" s="2" t="str">
        <f t="shared" si="1"/>
        <v>IF(CD109='',’’,CD109)</v>
      </c>
      <c r="CF109" s="2" t="s">
        <v>443</v>
      </c>
      <c r="CG109" s="40">
        <v>10000</v>
      </c>
    </row>
    <row r="110" spans="79:85" x14ac:dyDescent="0.2">
      <c r="CA110" s="2">
        <f>ROW()</f>
        <v>110</v>
      </c>
      <c r="CC110" s="79" t="s">
        <v>444</v>
      </c>
      <c r="CD110" s="40"/>
      <c r="CE110" s="2" t="str">
        <f t="shared" si="1"/>
        <v>IF(CD110='',’’,CD110)</v>
      </c>
      <c r="CF110" s="2" t="s">
        <v>445</v>
      </c>
      <c r="CG110" s="40">
        <v>4000000</v>
      </c>
    </row>
    <row r="111" spans="79:85" x14ac:dyDescent="0.2">
      <c r="CA111" s="2">
        <f>ROW()</f>
        <v>111</v>
      </c>
      <c r="CB111" s="2" t="s">
        <v>446</v>
      </c>
      <c r="CC111" s="79" t="s">
        <v>447</v>
      </c>
      <c r="CD111" s="82">
        <v>1</v>
      </c>
      <c r="CE111" s="2" t="str">
        <f t="shared" si="1"/>
        <v>IF(CD111='',’’,CD111)</v>
      </c>
      <c r="CF111" s="2" t="s">
        <v>448</v>
      </c>
      <c r="CG111" s="82">
        <v>1</v>
      </c>
    </row>
    <row r="112" spans="79:85" x14ac:dyDescent="0.2">
      <c r="CA112" s="2">
        <f>ROW()</f>
        <v>112</v>
      </c>
      <c r="CC112" s="79" t="s">
        <v>449</v>
      </c>
      <c r="CD112" s="82">
        <v>1</v>
      </c>
      <c r="CE112" s="2" t="str">
        <f t="shared" si="1"/>
        <v>IF(CD112='',’’,CD112)</v>
      </c>
      <c r="CF112" s="2" t="s">
        <v>450</v>
      </c>
      <c r="CG112" s="82">
        <v>1</v>
      </c>
    </row>
    <row r="113" spans="79:85" x14ac:dyDescent="0.2">
      <c r="CA113" s="2">
        <f>ROW()</f>
        <v>113</v>
      </c>
      <c r="CC113" s="79" t="s">
        <v>451</v>
      </c>
      <c r="CD113" s="82">
        <v>1</v>
      </c>
      <c r="CE113" s="2" t="str">
        <f t="shared" si="1"/>
        <v>IF(CD113='',’’,CD113)</v>
      </c>
      <c r="CF113" s="2" t="s">
        <v>452</v>
      </c>
      <c r="CG113" s="82">
        <v>1</v>
      </c>
    </row>
    <row r="114" spans="79:85" x14ac:dyDescent="0.2">
      <c r="CA114" s="2">
        <f>ROW()</f>
        <v>114</v>
      </c>
      <c r="CC114" s="79" t="s">
        <v>453</v>
      </c>
      <c r="CD114" s="82">
        <v>1</v>
      </c>
      <c r="CE114" s="2" t="str">
        <f t="shared" si="1"/>
        <v>IF(CD114='',’’,CD114)</v>
      </c>
      <c r="CF114" s="2" t="s">
        <v>454</v>
      </c>
      <c r="CG114" s="82">
        <v>1</v>
      </c>
    </row>
    <row r="115" spans="79:85" x14ac:dyDescent="0.2">
      <c r="CA115" s="2">
        <f>ROW()</f>
        <v>115</v>
      </c>
      <c r="CC115" s="79" t="s">
        <v>455</v>
      </c>
      <c r="CD115" s="40">
        <v>0</v>
      </c>
      <c r="CE115" s="2" t="str">
        <f t="shared" si="1"/>
        <v>IF(CD115='',’’,CD115)</v>
      </c>
      <c r="CF115" s="2" t="s">
        <v>456</v>
      </c>
      <c r="CG115" s="40">
        <v>1</v>
      </c>
    </row>
    <row r="116" spans="79:85" ht="26" x14ac:dyDescent="0.2">
      <c r="CA116" s="2">
        <f>ROW()</f>
        <v>116</v>
      </c>
      <c r="CC116" s="79" t="s">
        <v>457</v>
      </c>
      <c r="CD116" s="80" t="s">
        <v>91</v>
      </c>
      <c r="CE116" s="2" t="str">
        <f t="shared" si="1"/>
        <v>IF(CD116='',’’,CD116)</v>
      </c>
      <c r="CF116" s="2" t="s">
        <v>458</v>
      </c>
      <c r="CG116" s="80" t="s">
        <v>459</v>
      </c>
    </row>
    <row r="117" spans="79:85" x14ac:dyDescent="0.2">
      <c r="CA117" s="2">
        <f>ROW()</f>
        <v>117</v>
      </c>
      <c r="CB117" s="2" t="s">
        <v>460</v>
      </c>
      <c r="CC117" s="79" t="s">
        <v>461</v>
      </c>
      <c r="CD117" s="40">
        <v>0</v>
      </c>
      <c r="CE117" s="2" t="str">
        <f t="shared" si="1"/>
        <v>IF(CD117='',’’,CD117)</v>
      </c>
      <c r="CF117" s="2" t="s">
        <v>462</v>
      </c>
      <c r="CG117" s="40">
        <v>1</v>
      </c>
    </row>
    <row r="118" spans="79:85" ht="26" x14ac:dyDescent="0.2">
      <c r="CA118" s="2">
        <f>ROW()</f>
        <v>118</v>
      </c>
      <c r="CC118" s="79" t="s">
        <v>463</v>
      </c>
      <c r="CD118" s="80" t="s">
        <v>464</v>
      </c>
      <c r="CE118" s="2" t="str">
        <f t="shared" si="1"/>
        <v>IF(CD118='',’’,CD118)</v>
      </c>
      <c r="CF118" s="2" t="s">
        <v>465</v>
      </c>
      <c r="CG118" s="80" t="s">
        <v>466</v>
      </c>
    </row>
    <row r="119" spans="79:85" x14ac:dyDescent="0.2">
      <c r="CA119" s="2">
        <f>ROW()</f>
        <v>119</v>
      </c>
      <c r="CB119" s="2" t="s">
        <v>467</v>
      </c>
      <c r="CC119" s="79" t="s">
        <v>468</v>
      </c>
      <c r="CD119" s="83">
        <v>0.33333333333333331</v>
      </c>
      <c r="CE119" s="2" t="str">
        <f t="shared" si="1"/>
        <v>IF(CD119='',’’,CD119)</v>
      </c>
      <c r="CF119" s="2" t="s">
        <v>469</v>
      </c>
      <c r="CG119" s="83">
        <v>0.375</v>
      </c>
    </row>
    <row r="120" spans="79:85" x14ac:dyDescent="0.2">
      <c r="CA120" s="2">
        <f>ROW()</f>
        <v>120</v>
      </c>
      <c r="CC120" s="79" t="s">
        <v>470</v>
      </c>
      <c r="CD120" s="83">
        <v>0.70833333333333337</v>
      </c>
      <c r="CE120" s="2" t="str">
        <f t="shared" si="1"/>
        <v>IF(CD120='',’’,CD120)</v>
      </c>
      <c r="CF120" s="2" t="s">
        <v>471</v>
      </c>
      <c r="CG120" s="83">
        <v>0.66666666666666663</v>
      </c>
    </row>
    <row r="121" spans="79:85" x14ac:dyDescent="0.2">
      <c r="CA121" s="2">
        <f>ROW()</f>
        <v>121</v>
      </c>
      <c r="CC121" s="79" t="s">
        <v>472</v>
      </c>
      <c r="CD121" s="40"/>
      <c r="CE121" s="2" t="str">
        <f t="shared" si="1"/>
        <v>IF(CD121='',’’,CD121)</v>
      </c>
      <c r="CF121" s="2" t="s">
        <v>473</v>
      </c>
      <c r="CG121" s="40">
        <v>0.41666666666666669</v>
      </c>
    </row>
    <row r="122" spans="79:85" x14ac:dyDescent="0.2">
      <c r="CA122" s="2">
        <f>ROW()</f>
        <v>122</v>
      </c>
      <c r="CC122" s="79" t="s">
        <v>474</v>
      </c>
      <c r="CD122" s="40"/>
      <c r="CE122" s="2" t="str">
        <f t="shared" si="1"/>
        <v>IF(CD122='',’’,CD122)</v>
      </c>
      <c r="CF122" s="2" t="s">
        <v>475</v>
      </c>
      <c r="CG122" s="40">
        <v>0.70833333333333337</v>
      </c>
    </row>
    <row r="123" spans="79:85" x14ac:dyDescent="0.2">
      <c r="CA123" s="2">
        <f>ROW()</f>
        <v>123</v>
      </c>
      <c r="CC123" s="79" t="s">
        <v>476</v>
      </c>
      <c r="CD123" s="40"/>
      <c r="CE123" s="2" t="str">
        <f t="shared" si="1"/>
        <v>IF(CD123='',’’,CD123)</v>
      </c>
      <c r="CF123" s="2" t="s">
        <v>477</v>
      </c>
      <c r="CG123" s="40">
        <v>0.45833333333333331</v>
      </c>
    </row>
    <row r="124" spans="79:85" x14ac:dyDescent="0.2">
      <c r="CA124" s="2">
        <f>ROW()</f>
        <v>124</v>
      </c>
      <c r="CC124" s="79" t="s">
        <v>478</v>
      </c>
      <c r="CD124" s="40"/>
      <c r="CE124" s="2" t="str">
        <f t="shared" si="1"/>
        <v>IF(CD124='',’’,CD124)</v>
      </c>
      <c r="CF124" s="2" t="s">
        <v>479</v>
      </c>
      <c r="CG124" s="40">
        <v>0.75</v>
      </c>
    </row>
    <row r="125" spans="79:85" x14ac:dyDescent="0.2">
      <c r="CA125" s="2">
        <f>ROW()</f>
        <v>125</v>
      </c>
      <c r="CC125" s="79" t="s">
        <v>480</v>
      </c>
      <c r="CD125" s="40"/>
      <c r="CE125" s="2" t="str">
        <f t="shared" si="1"/>
        <v>IF(CD125='',’’,CD125)</v>
      </c>
      <c r="CF125" s="2" t="s">
        <v>481</v>
      </c>
      <c r="CG125" s="40">
        <v>0.5</v>
      </c>
    </row>
    <row r="126" spans="79:85" x14ac:dyDescent="0.2">
      <c r="CA126" s="2">
        <f>ROW()</f>
        <v>126</v>
      </c>
      <c r="CC126" s="79" t="s">
        <v>482</v>
      </c>
      <c r="CD126" s="40"/>
      <c r="CE126" s="2" t="str">
        <f t="shared" si="1"/>
        <v>IF(CD126='',’’,CD126)</v>
      </c>
      <c r="CF126" s="2" t="s">
        <v>483</v>
      </c>
      <c r="CG126" s="40">
        <v>0.79166666666666663</v>
      </c>
    </row>
    <row r="127" spans="79:85" x14ac:dyDescent="0.2">
      <c r="CA127" s="2">
        <f>ROW()</f>
        <v>127</v>
      </c>
      <c r="CB127" s="2" t="s">
        <v>484</v>
      </c>
      <c r="CC127" s="79" t="s">
        <v>485</v>
      </c>
      <c r="CD127" s="40"/>
      <c r="CE127" s="2" t="str">
        <f t="shared" si="1"/>
        <v>IF(CD127='',’’,CD127)</v>
      </c>
      <c r="CF127" s="2" t="s">
        <v>486</v>
      </c>
      <c r="CG127" s="40">
        <v>0.54166666666666663</v>
      </c>
    </row>
    <row r="128" spans="79:85" x14ac:dyDescent="0.2">
      <c r="CA128" s="2">
        <f>ROW()</f>
        <v>128</v>
      </c>
      <c r="CC128" s="79" t="s">
        <v>487</v>
      </c>
      <c r="CD128" s="40"/>
      <c r="CE128" s="2" t="str">
        <f t="shared" si="1"/>
        <v>IF(CD128='',’’,CD128)</v>
      </c>
      <c r="CF128" s="2" t="s">
        <v>488</v>
      </c>
      <c r="CG128" s="40">
        <v>0.58333333333333337</v>
      </c>
    </row>
    <row r="129" spans="79:85" x14ac:dyDescent="0.2">
      <c r="CA129" s="2">
        <f>ROW()</f>
        <v>129</v>
      </c>
      <c r="CC129" s="79" t="s">
        <v>489</v>
      </c>
      <c r="CD129" s="40"/>
      <c r="CE129" s="2" t="str">
        <f t="shared" si="1"/>
        <v>IF(CD129='',’’,CD129)</v>
      </c>
      <c r="CF129" s="2" t="s">
        <v>490</v>
      </c>
      <c r="CG129" s="40"/>
    </row>
    <row r="130" spans="79:85" x14ac:dyDescent="0.2">
      <c r="CA130" s="2">
        <f>ROW()</f>
        <v>130</v>
      </c>
      <c r="CC130" s="79" t="s">
        <v>491</v>
      </c>
      <c r="CD130" s="40"/>
      <c r="CE130" s="2" t="str">
        <f t="shared" si="1"/>
        <v>IF(CD130='',’’,CD130)</v>
      </c>
      <c r="CF130" s="2" t="s">
        <v>492</v>
      </c>
      <c r="CG130" s="40"/>
    </row>
    <row r="131" spans="79:85" x14ac:dyDescent="0.2">
      <c r="CA131" s="2">
        <f>ROW()</f>
        <v>131</v>
      </c>
      <c r="CC131" s="79" t="s">
        <v>493</v>
      </c>
      <c r="CD131" s="82">
        <v>60</v>
      </c>
      <c r="CE131" s="2" t="str">
        <f t="shared" si="1"/>
        <v>IF(CD131='',’’,CD131)</v>
      </c>
      <c r="CF131" s="2" t="s">
        <v>494</v>
      </c>
      <c r="CG131" s="82">
        <v>60</v>
      </c>
    </row>
    <row r="132" spans="79:85" ht="65" x14ac:dyDescent="0.2">
      <c r="CA132" s="2">
        <f>ROW()</f>
        <v>132</v>
      </c>
      <c r="CC132" s="79" t="s">
        <v>495</v>
      </c>
      <c r="CD132" s="80" t="s">
        <v>91</v>
      </c>
      <c r="CE132" s="2" t="str">
        <f t="shared" si="1"/>
        <v>IF(CD132='',’’,CD132)</v>
      </c>
      <c r="CF132" s="2" t="s">
        <v>496</v>
      </c>
      <c r="CG132" s="80" t="s">
        <v>497</v>
      </c>
    </row>
    <row r="133" spans="79:85" x14ac:dyDescent="0.2">
      <c r="CA133" s="2">
        <f>ROW()</f>
        <v>133</v>
      </c>
      <c r="CC133" s="79" t="s">
        <v>498</v>
      </c>
      <c r="CD133" s="40">
        <v>0</v>
      </c>
      <c r="CE133" s="2" t="str">
        <f t="shared" si="1"/>
        <v>IF(CD133='',’’,CD133)</v>
      </c>
      <c r="CF133" s="2" t="s">
        <v>499</v>
      </c>
      <c r="CG133" s="40">
        <v>1</v>
      </c>
    </row>
    <row r="134" spans="79:85" x14ac:dyDescent="0.2">
      <c r="CA134" s="2">
        <f>ROW()</f>
        <v>134</v>
      </c>
      <c r="CC134" s="79" t="s">
        <v>500</v>
      </c>
      <c r="CD134" s="40">
        <v>1</v>
      </c>
      <c r="CE134" s="2" t="str">
        <f t="shared" si="1"/>
        <v>IF(CD134='',’’,CD134)</v>
      </c>
      <c r="CF134" s="2" t="s">
        <v>501</v>
      </c>
      <c r="CG134" s="40">
        <v>1</v>
      </c>
    </row>
    <row r="135" spans="79:85" x14ac:dyDescent="0.2">
      <c r="CA135" s="2">
        <f>ROW()</f>
        <v>135</v>
      </c>
      <c r="CC135" s="79" t="s">
        <v>502</v>
      </c>
      <c r="CD135" s="40">
        <v>20</v>
      </c>
      <c r="CE135" s="2" t="str">
        <f t="shared" si="1"/>
        <v>IF(CD135='',’’,CD135)</v>
      </c>
      <c r="CF135" s="2" t="s">
        <v>503</v>
      </c>
      <c r="CG135" s="40">
        <v>10</v>
      </c>
    </row>
    <row r="136" spans="79:85" x14ac:dyDescent="0.2">
      <c r="CA136" s="2">
        <f>ROW()</f>
        <v>136</v>
      </c>
      <c r="CB136" s="2" t="s">
        <v>504</v>
      </c>
      <c r="CC136" s="79" t="s">
        <v>505</v>
      </c>
      <c r="CD136" s="82">
        <v>0</v>
      </c>
      <c r="CE136" s="2" t="str">
        <f t="shared" si="1"/>
        <v>IF(CD136='',’’,CD136)</v>
      </c>
      <c r="CF136" s="2" t="s">
        <v>506</v>
      </c>
      <c r="CG136" s="82">
        <v>1</v>
      </c>
    </row>
    <row r="137" spans="79:85" x14ac:dyDescent="0.2">
      <c r="CA137" s="2">
        <f>ROW()</f>
        <v>137</v>
      </c>
      <c r="CC137" s="79" t="s">
        <v>507</v>
      </c>
      <c r="CD137" s="82">
        <v>1</v>
      </c>
      <c r="CE137" s="2" t="str">
        <f t="shared" si="1"/>
        <v>IF(CD137='',’’,CD137)</v>
      </c>
      <c r="CF137" s="2" t="s">
        <v>508</v>
      </c>
      <c r="CG137" s="82">
        <v>1</v>
      </c>
    </row>
    <row r="138" spans="79:85" x14ac:dyDescent="0.2">
      <c r="CA138" s="2">
        <f>ROW()</f>
        <v>138</v>
      </c>
      <c r="CC138" s="79" t="s">
        <v>509</v>
      </c>
      <c r="CD138" s="82">
        <v>1</v>
      </c>
      <c r="CE138" s="2" t="str">
        <f t="shared" si="1"/>
        <v>IF(CD138='',’’,CD138)</v>
      </c>
      <c r="CF138" s="2" t="s">
        <v>510</v>
      </c>
      <c r="CG138" s="82">
        <v>1</v>
      </c>
    </row>
    <row r="139" spans="79:85" x14ac:dyDescent="0.2">
      <c r="CA139" s="2">
        <f>ROW()</f>
        <v>139</v>
      </c>
      <c r="CC139" s="79" t="s">
        <v>511</v>
      </c>
      <c r="CD139" s="40">
        <v>1</v>
      </c>
      <c r="CE139" s="2" t="str">
        <f t="shared" si="1"/>
        <v>IF(CD139='',’’,CD139)</v>
      </c>
      <c r="CF139" s="2" t="s">
        <v>512</v>
      </c>
      <c r="CG139" s="40">
        <v>1</v>
      </c>
    </row>
    <row r="140" spans="79:85" x14ac:dyDescent="0.2">
      <c r="CA140" s="2">
        <f>ROW()</f>
        <v>140</v>
      </c>
      <c r="CC140" s="79" t="s">
        <v>513</v>
      </c>
      <c r="CD140" s="80" t="s">
        <v>91</v>
      </c>
      <c r="CE140" s="2" t="str">
        <f t="shared" ref="CE140:CE187" si="2">"IF(CD" &amp; ROW() &amp; "='',’’,CD" &amp; ROW() &amp; ")"</f>
        <v>IF(CD140='',’’,CD140)</v>
      </c>
      <c r="CF140" s="2" t="s">
        <v>514</v>
      </c>
      <c r="CG140" s="80" t="s">
        <v>515</v>
      </c>
    </row>
    <row r="141" spans="79:85" x14ac:dyDescent="0.2">
      <c r="CA141" s="2">
        <f>ROW()</f>
        <v>141</v>
      </c>
      <c r="CC141" s="79" t="s">
        <v>516</v>
      </c>
      <c r="CD141" s="80" t="s">
        <v>91</v>
      </c>
      <c r="CE141" s="2" t="str">
        <f t="shared" si="2"/>
        <v>IF(CD141='',’’,CD141)</v>
      </c>
      <c r="CF141" s="2" t="s">
        <v>517</v>
      </c>
      <c r="CG141" s="80" t="s">
        <v>518</v>
      </c>
    </row>
    <row r="142" spans="79:85" ht="26" x14ac:dyDescent="0.2">
      <c r="CA142" s="2">
        <f>ROW()</f>
        <v>142</v>
      </c>
      <c r="CC142" s="79" t="s">
        <v>519</v>
      </c>
      <c r="CD142" s="80" t="s">
        <v>91</v>
      </c>
      <c r="CE142" s="2" t="str">
        <f t="shared" si="2"/>
        <v>IF(CD142='',’’,CD142)</v>
      </c>
      <c r="CF142" s="2" t="s">
        <v>520</v>
      </c>
      <c r="CG142" s="80" t="s">
        <v>521</v>
      </c>
    </row>
    <row r="143" spans="79:85" x14ac:dyDescent="0.2">
      <c r="CA143" s="2">
        <f>ROW()</f>
        <v>143</v>
      </c>
      <c r="CC143" s="79" t="s">
        <v>522</v>
      </c>
      <c r="CD143" s="82">
        <v>105</v>
      </c>
      <c r="CE143" s="2" t="str">
        <f t="shared" si="2"/>
        <v>IF(CD143='',’’,CD143)</v>
      </c>
      <c r="CF143" s="2" t="s">
        <v>523</v>
      </c>
      <c r="CG143" s="82">
        <v>105</v>
      </c>
    </row>
    <row r="144" spans="79:85" x14ac:dyDescent="0.2">
      <c r="CA144" s="2">
        <f>ROW()</f>
        <v>144</v>
      </c>
      <c r="CC144" s="79" t="s">
        <v>524</v>
      </c>
      <c r="CD144" s="40">
        <v>10</v>
      </c>
      <c r="CE144" s="2" t="str">
        <f t="shared" si="2"/>
        <v>IF(CD144='',’’,CD144)</v>
      </c>
      <c r="CF144" s="2" t="s">
        <v>525</v>
      </c>
      <c r="CG144" s="40">
        <v>3</v>
      </c>
    </row>
    <row r="145" spans="79:85" ht="52" x14ac:dyDescent="0.2">
      <c r="CA145" s="2">
        <f>ROW()</f>
        <v>145</v>
      </c>
      <c r="CC145" s="79" t="s">
        <v>526</v>
      </c>
      <c r="CD145" s="80" t="s">
        <v>527</v>
      </c>
      <c r="CE145" s="2" t="str">
        <f t="shared" si="2"/>
        <v>IF(CD145='',’’,CD145)</v>
      </c>
      <c r="CF145" s="2" t="s">
        <v>528</v>
      </c>
      <c r="CG145" s="80" t="s">
        <v>529</v>
      </c>
    </row>
    <row r="146" spans="79:85" x14ac:dyDescent="0.2">
      <c r="CA146" s="2">
        <f>ROW()</f>
        <v>146</v>
      </c>
      <c r="CB146" s="2" t="s">
        <v>530</v>
      </c>
      <c r="CC146" s="79" t="s">
        <v>531</v>
      </c>
      <c r="CD146" s="82">
        <v>1</v>
      </c>
      <c r="CE146" s="2" t="str">
        <f t="shared" si="2"/>
        <v>IF(CD146='',’’,CD146)</v>
      </c>
      <c r="CF146" s="2" t="s">
        <v>532</v>
      </c>
      <c r="CG146" s="82" t="b">
        <v>1</v>
      </c>
    </row>
    <row r="147" spans="79:85" x14ac:dyDescent="0.2">
      <c r="CA147" s="2">
        <f>ROW()</f>
        <v>147</v>
      </c>
      <c r="CC147" s="79" t="s">
        <v>533</v>
      </c>
      <c r="CD147" s="82">
        <v>60</v>
      </c>
      <c r="CE147" s="2" t="str">
        <f t="shared" si="2"/>
        <v>IF(CD147='',’’,CD147)</v>
      </c>
      <c r="CF147" s="2" t="s">
        <v>534</v>
      </c>
      <c r="CG147" s="82">
        <v>60</v>
      </c>
    </row>
    <row r="148" spans="79:85" x14ac:dyDescent="0.2">
      <c r="CA148" s="2">
        <f>ROW()</f>
        <v>148</v>
      </c>
      <c r="CC148" s="79" t="s">
        <v>535</v>
      </c>
      <c r="CD148" s="82">
        <v>0</v>
      </c>
      <c r="CE148" s="2" t="str">
        <f t="shared" si="2"/>
        <v>IF(CD148='',’’,CD148)</v>
      </c>
      <c r="CF148" s="2" t="s">
        <v>536</v>
      </c>
      <c r="CG148" s="82" t="b">
        <v>1</v>
      </c>
    </row>
    <row r="149" spans="79:85" x14ac:dyDescent="0.2">
      <c r="CA149" s="2">
        <f>ROW()</f>
        <v>149</v>
      </c>
      <c r="CC149" s="79" t="s">
        <v>537</v>
      </c>
      <c r="CD149" s="82"/>
      <c r="CE149" s="2" t="str">
        <f t="shared" si="2"/>
        <v>IF(CD149='',’’,CD149)</v>
      </c>
      <c r="CF149" s="2" t="s">
        <v>538</v>
      </c>
      <c r="CG149" s="82">
        <v>65</v>
      </c>
    </row>
    <row r="150" spans="79:85" x14ac:dyDescent="0.2">
      <c r="CA150" s="2">
        <f>ROW()</f>
        <v>150</v>
      </c>
      <c r="CB150" s="2" t="s">
        <v>289</v>
      </c>
      <c r="CC150" s="79" t="s">
        <v>539</v>
      </c>
      <c r="CD150" s="82">
        <v>0</v>
      </c>
      <c r="CE150" s="2" t="str">
        <f t="shared" si="2"/>
        <v>IF(CD150='',’’,CD150)</v>
      </c>
      <c r="CF150" s="2" t="s">
        <v>540</v>
      </c>
      <c r="CG150" s="82">
        <v>1</v>
      </c>
    </row>
    <row r="151" spans="79:85" x14ac:dyDescent="0.2">
      <c r="CA151" s="2">
        <f>ROW()</f>
        <v>151</v>
      </c>
      <c r="CC151" s="79" t="s">
        <v>541</v>
      </c>
      <c r="CD151" s="82">
        <v>0</v>
      </c>
      <c r="CE151" s="2" t="str">
        <f t="shared" si="2"/>
        <v>IF(CD151='',’’,CD151)</v>
      </c>
      <c r="CF151" s="2" t="s">
        <v>542</v>
      </c>
      <c r="CG151" s="82">
        <v>0</v>
      </c>
    </row>
    <row r="152" spans="79:85" x14ac:dyDescent="0.2">
      <c r="CA152" s="2">
        <f>ROW()</f>
        <v>152</v>
      </c>
      <c r="CC152" s="79" t="s">
        <v>543</v>
      </c>
      <c r="CD152" s="82">
        <v>0</v>
      </c>
      <c r="CE152" s="2" t="str">
        <f t="shared" si="2"/>
        <v>IF(CD152='',’’,CD152)</v>
      </c>
      <c r="CF152" s="2" t="s">
        <v>544</v>
      </c>
      <c r="CG152" s="82">
        <v>0</v>
      </c>
    </row>
    <row r="153" spans="79:85" x14ac:dyDescent="0.2">
      <c r="CA153" s="2">
        <f>ROW()</f>
        <v>153</v>
      </c>
      <c r="CC153" s="79" t="s">
        <v>545</v>
      </c>
      <c r="CD153" s="82">
        <v>0</v>
      </c>
      <c r="CE153" s="2" t="str">
        <f t="shared" si="2"/>
        <v>IF(CD153='',’’,CD153)</v>
      </c>
      <c r="CF153" s="2" t="s">
        <v>546</v>
      </c>
      <c r="CG153" s="82">
        <v>0</v>
      </c>
    </row>
    <row r="154" spans="79:85" x14ac:dyDescent="0.2">
      <c r="CA154" s="2">
        <f>ROW()</f>
        <v>154</v>
      </c>
      <c r="CB154" s="2" t="s">
        <v>547</v>
      </c>
      <c r="CC154" s="79" t="s">
        <v>548</v>
      </c>
      <c r="CD154" s="82">
        <v>1</v>
      </c>
      <c r="CE154" s="2" t="str">
        <f t="shared" si="2"/>
        <v>IF(CD154='',’’,CD154)</v>
      </c>
      <c r="CF154" s="2" t="s">
        <v>549</v>
      </c>
      <c r="CG154" s="82">
        <v>1</v>
      </c>
    </row>
    <row r="155" spans="79:85" x14ac:dyDescent="0.2">
      <c r="CA155" s="2">
        <f>ROW()</f>
        <v>155</v>
      </c>
      <c r="CC155" s="79" t="s">
        <v>550</v>
      </c>
      <c r="CD155" s="80" t="s">
        <v>551</v>
      </c>
      <c r="CE155" s="2" t="str">
        <f t="shared" si="2"/>
        <v>IF(CD155='',’’,CD155)</v>
      </c>
      <c r="CF155" s="2" t="s">
        <v>552</v>
      </c>
      <c r="CG155" s="80" t="s">
        <v>553</v>
      </c>
    </row>
    <row r="156" spans="79:85" x14ac:dyDescent="0.2">
      <c r="CA156" s="2">
        <f>ROW()</f>
        <v>156</v>
      </c>
      <c r="CC156" s="79" t="s">
        <v>554</v>
      </c>
      <c r="CD156" s="40">
        <v>1</v>
      </c>
      <c r="CE156" s="2" t="str">
        <f t="shared" si="2"/>
        <v>IF(CD156='',’’,CD156)</v>
      </c>
      <c r="CF156" s="2" t="s">
        <v>555</v>
      </c>
      <c r="CG156" s="40">
        <v>1</v>
      </c>
    </row>
    <row r="157" spans="79:85" ht="52" x14ac:dyDescent="0.2">
      <c r="CA157" s="2">
        <f>ROW()</f>
        <v>157</v>
      </c>
      <c r="CC157" s="79" t="s">
        <v>556</v>
      </c>
      <c r="CD157" s="80" t="s">
        <v>557</v>
      </c>
      <c r="CE157" s="2" t="str">
        <f t="shared" si="2"/>
        <v>IF(CD157='',’’,CD157)</v>
      </c>
      <c r="CF157" s="2" t="s">
        <v>558</v>
      </c>
      <c r="CG157" s="80" t="s">
        <v>559</v>
      </c>
    </row>
    <row r="158" spans="79:85" x14ac:dyDescent="0.2">
      <c r="CA158" s="2">
        <f>ROW()</f>
        <v>158</v>
      </c>
      <c r="CC158" s="79" t="s">
        <v>560</v>
      </c>
      <c r="CD158" s="82">
        <v>1</v>
      </c>
      <c r="CE158" s="2" t="str">
        <f t="shared" si="2"/>
        <v>IF(CD158='',’’,CD158)</v>
      </c>
      <c r="CF158" s="2" t="s">
        <v>561</v>
      </c>
      <c r="CG158" s="82">
        <v>1</v>
      </c>
    </row>
    <row r="159" spans="79:85" ht="78" x14ac:dyDescent="0.2">
      <c r="CA159" s="2">
        <f>ROW()</f>
        <v>159</v>
      </c>
      <c r="CC159" s="79" t="s">
        <v>562</v>
      </c>
      <c r="CD159" s="80" t="s">
        <v>563</v>
      </c>
      <c r="CE159" s="2" t="str">
        <f t="shared" si="2"/>
        <v>IF(CD159='',’’,CD159)</v>
      </c>
      <c r="CF159" s="2" t="s">
        <v>564</v>
      </c>
      <c r="CG159" s="80" t="s">
        <v>565</v>
      </c>
    </row>
    <row r="160" spans="79:85" x14ac:dyDescent="0.2">
      <c r="CA160" s="2">
        <f>ROW()</f>
        <v>160</v>
      </c>
      <c r="CB160" s="2" t="s">
        <v>566</v>
      </c>
      <c r="CC160" s="79" t="s">
        <v>567</v>
      </c>
      <c r="CD160" s="82">
        <v>1</v>
      </c>
      <c r="CE160" s="2" t="str">
        <f t="shared" si="2"/>
        <v>IF(CD160='',’’,CD160)</v>
      </c>
      <c r="CF160" s="2" t="s">
        <v>568</v>
      </c>
      <c r="CG160" s="82">
        <v>1</v>
      </c>
    </row>
    <row r="161" spans="79:85" x14ac:dyDescent="0.2">
      <c r="CA161" s="2">
        <f>ROW()</f>
        <v>161</v>
      </c>
      <c r="CB161" s="2" t="s">
        <v>569</v>
      </c>
      <c r="CC161" s="79" t="s">
        <v>570</v>
      </c>
      <c r="CD161" s="83">
        <v>45309</v>
      </c>
      <c r="CE161" s="2" t="str">
        <f t="shared" si="2"/>
        <v>IF(CD161='',’’,CD161)</v>
      </c>
      <c r="CF161" s="2" t="s">
        <v>571</v>
      </c>
      <c r="CG161" s="83">
        <v>43466</v>
      </c>
    </row>
    <row r="162" spans="79:85" x14ac:dyDescent="0.2">
      <c r="CA162" s="2">
        <f>ROW()</f>
        <v>162</v>
      </c>
      <c r="CB162" s="2" t="s">
        <v>572</v>
      </c>
      <c r="CC162" s="79" t="s">
        <v>573</v>
      </c>
      <c r="CD162" s="83">
        <v>45473</v>
      </c>
      <c r="CE162" s="2" t="str">
        <f t="shared" si="2"/>
        <v>IF(CD162='',’’,CD162)</v>
      </c>
      <c r="CF162" s="2" t="s">
        <v>574</v>
      </c>
      <c r="CG162" s="83">
        <v>43585</v>
      </c>
    </row>
    <row r="163" spans="79:85" x14ac:dyDescent="0.2">
      <c r="CA163" s="2">
        <f>ROW()</f>
        <v>163</v>
      </c>
      <c r="CC163" s="79" t="s">
        <v>575</v>
      </c>
      <c r="CD163" s="80" t="s">
        <v>576</v>
      </c>
      <c r="CE163" s="2" t="str">
        <f t="shared" si="2"/>
        <v>IF(CD163='',’’,CD163)</v>
      </c>
      <c r="CF163" s="2" t="s">
        <v>577</v>
      </c>
      <c r="CG163" s="80" t="s">
        <v>578</v>
      </c>
    </row>
    <row r="164" spans="79:85" x14ac:dyDescent="0.2">
      <c r="CA164" s="2">
        <f>ROW()</f>
        <v>164</v>
      </c>
      <c r="CC164" s="79" t="s">
        <v>579</v>
      </c>
      <c r="CD164" s="80" t="s">
        <v>580</v>
      </c>
      <c r="CE164" s="2" t="str">
        <f t="shared" si="2"/>
        <v>IF(CD164='',’’,CD164)</v>
      </c>
      <c r="CF164" s="2" t="s">
        <v>581</v>
      </c>
      <c r="CG164" s="80" t="s">
        <v>582</v>
      </c>
    </row>
    <row r="165" spans="79:85" x14ac:dyDescent="0.2">
      <c r="CA165" s="2">
        <f>ROW()</f>
        <v>165</v>
      </c>
      <c r="CC165" s="79" t="s">
        <v>583</v>
      </c>
      <c r="CD165" s="80" t="s">
        <v>308</v>
      </c>
      <c r="CE165" s="2" t="str">
        <f>"IF(CD" &amp; ROW() &amp; "='',’’,CD" &amp; ROW() &amp; ")"</f>
        <v>IF(CD165='',’’,CD165)</v>
      </c>
      <c r="CF165" s="2" t="s">
        <v>584</v>
      </c>
      <c r="CG165" s="80" t="s">
        <v>582</v>
      </c>
    </row>
    <row r="166" spans="79:85" x14ac:dyDescent="0.2">
      <c r="CA166" s="2">
        <f>ROW()</f>
        <v>166</v>
      </c>
      <c r="CC166" s="79" t="s">
        <v>585</v>
      </c>
      <c r="CD166" s="80" t="s">
        <v>586</v>
      </c>
      <c r="CE166" s="2" t="str">
        <f t="shared" si="2"/>
        <v>IF(CD166='',’’,CD166)</v>
      </c>
      <c r="CF166" s="2" t="s">
        <v>587</v>
      </c>
      <c r="CG166" s="80" t="s">
        <v>588</v>
      </c>
    </row>
    <row r="167" spans="79:85" ht="26" x14ac:dyDescent="0.2">
      <c r="CA167" s="2">
        <f>ROW()</f>
        <v>167</v>
      </c>
      <c r="CB167" s="2" t="s">
        <v>589</v>
      </c>
      <c r="CC167" s="79" t="s">
        <v>590</v>
      </c>
      <c r="CD167" s="80" t="s">
        <v>591</v>
      </c>
      <c r="CE167" s="2" t="str">
        <f t="shared" si="2"/>
        <v>IF(CD167='',’’,CD167)</v>
      </c>
      <c r="CF167" s="2" t="s">
        <v>592</v>
      </c>
      <c r="CG167" s="80" t="s">
        <v>593</v>
      </c>
    </row>
    <row r="168" spans="79:85" ht="26" x14ac:dyDescent="0.2">
      <c r="CA168" s="2">
        <f>ROW()</f>
        <v>168</v>
      </c>
      <c r="CB168" s="2" t="s">
        <v>594</v>
      </c>
      <c r="CC168" s="79" t="s">
        <v>595</v>
      </c>
      <c r="CD168" s="80" t="s">
        <v>596</v>
      </c>
      <c r="CE168" s="2" t="str">
        <f t="shared" si="2"/>
        <v>IF(CD168='',’’,CD168)</v>
      </c>
      <c r="CF168" s="2" t="s">
        <v>597</v>
      </c>
      <c r="CG168" s="80" t="s">
        <v>596</v>
      </c>
    </row>
    <row r="169" spans="79:85" ht="52" x14ac:dyDescent="0.2">
      <c r="CA169" s="2">
        <f>ROW()</f>
        <v>169</v>
      </c>
      <c r="CB169" s="2" t="s">
        <v>598</v>
      </c>
      <c r="CC169" s="79" t="s">
        <v>599</v>
      </c>
      <c r="CD169" s="80" t="s">
        <v>600</v>
      </c>
      <c r="CE169" s="2" t="str">
        <f>"IF(CD" &amp; ROW() &amp; "='',’’,CD" &amp; ROW() &amp; ")"</f>
        <v>IF(CD169='',’’,CD169)</v>
      </c>
      <c r="CF169" s="2" t="s">
        <v>601</v>
      </c>
      <c r="CG169" s="80" t="s">
        <v>602</v>
      </c>
    </row>
    <row r="170" spans="79:85" x14ac:dyDescent="0.2">
      <c r="CA170" s="2">
        <f>ROW()</f>
        <v>170</v>
      </c>
      <c r="CB170" s="2" t="s">
        <v>297</v>
      </c>
      <c r="CC170" s="79" t="s">
        <v>603</v>
      </c>
      <c r="CD170" s="82">
        <v>1</v>
      </c>
      <c r="CE170" s="2" t="str">
        <f t="shared" si="2"/>
        <v>IF(CD170='',’’,CD170)</v>
      </c>
      <c r="CF170" s="2" t="s">
        <v>536</v>
      </c>
      <c r="CG170" s="82">
        <v>1</v>
      </c>
    </row>
    <row r="171" spans="79:85" ht="13.5" thickBot="1" x14ac:dyDescent="0.25">
      <c r="CA171" s="2">
        <f>ROW()</f>
        <v>171</v>
      </c>
      <c r="CB171" s="2" t="s">
        <v>297</v>
      </c>
      <c r="CC171" s="79" t="s">
        <v>604</v>
      </c>
      <c r="CD171" s="82">
        <v>65</v>
      </c>
      <c r="CE171" s="2" t="str">
        <f t="shared" si="2"/>
        <v>IF(CD171='',’’,CD171)</v>
      </c>
      <c r="CF171" s="2" t="s">
        <v>538</v>
      </c>
      <c r="CG171" s="82">
        <v>70</v>
      </c>
    </row>
    <row r="172" spans="79:85" ht="24.5" thickBot="1" x14ac:dyDescent="0.25">
      <c r="CA172" s="2">
        <f>ROW()</f>
        <v>172</v>
      </c>
      <c r="CB172" s="84" t="s">
        <v>605</v>
      </c>
      <c r="CC172" s="85" t="s">
        <v>606</v>
      </c>
      <c r="CD172" s="86"/>
      <c r="CE172" s="2" t="str">
        <f t="shared" si="2"/>
        <v>IF(CD172='',’’,CD172)</v>
      </c>
      <c r="CG172" s="86">
        <v>0.83333333333333337</v>
      </c>
    </row>
    <row r="173" spans="79:85" ht="24.5" thickBot="1" x14ac:dyDescent="0.25">
      <c r="CA173" s="2">
        <f>ROW()</f>
        <v>173</v>
      </c>
      <c r="CB173" s="87" t="s">
        <v>607</v>
      </c>
      <c r="CC173" s="88" t="s">
        <v>608</v>
      </c>
      <c r="CD173" s="86"/>
      <c r="CE173" s="2" t="str">
        <f t="shared" si="2"/>
        <v>IF(CD173='',’’,CD173)</v>
      </c>
      <c r="CG173" s="86">
        <v>0.875</v>
      </c>
    </row>
    <row r="174" spans="79:85" ht="24.5" thickBot="1" x14ac:dyDescent="0.25">
      <c r="CA174" s="2">
        <f>ROW()</f>
        <v>174</v>
      </c>
      <c r="CB174" s="87" t="s">
        <v>609</v>
      </c>
      <c r="CC174" s="88" t="s">
        <v>610</v>
      </c>
      <c r="CD174" s="86"/>
      <c r="CE174" s="2" t="str">
        <f t="shared" si="2"/>
        <v>IF(CD174='',’’,CD174)</v>
      </c>
      <c r="CG174" s="86">
        <v>0.91666666666666663</v>
      </c>
    </row>
    <row r="175" spans="79:85" ht="24.5" thickBot="1" x14ac:dyDescent="0.25">
      <c r="CA175" s="2">
        <f>ROW()</f>
        <v>175</v>
      </c>
      <c r="CB175" s="87" t="s">
        <v>611</v>
      </c>
      <c r="CC175" s="88" t="s">
        <v>612</v>
      </c>
      <c r="CD175" s="86"/>
      <c r="CE175" s="2" t="str">
        <f t="shared" si="2"/>
        <v>IF(CD175='',’’,CD175)</v>
      </c>
      <c r="CG175" s="86">
        <v>0</v>
      </c>
    </row>
    <row r="176" spans="79:85" ht="39.5" thickBot="1" x14ac:dyDescent="0.25">
      <c r="CA176" s="2">
        <f>ROW()</f>
        <v>176</v>
      </c>
      <c r="CB176" s="87" t="s">
        <v>613</v>
      </c>
      <c r="CC176" s="88" t="s">
        <v>614</v>
      </c>
      <c r="CD176" s="82"/>
      <c r="CE176" s="2" t="str">
        <f t="shared" si="2"/>
        <v>IF(CD176='',’’,CD176)</v>
      </c>
      <c r="CG176" s="82" t="s">
        <v>615</v>
      </c>
    </row>
    <row r="177" spans="79:85" ht="13.5" thickBot="1" x14ac:dyDescent="0.25">
      <c r="CA177" s="2">
        <f>ROW()</f>
        <v>177</v>
      </c>
      <c r="CB177" s="2" t="s">
        <v>616</v>
      </c>
      <c r="CC177" s="4" t="s">
        <v>617</v>
      </c>
      <c r="CD177" s="2">
        <v>1</v>
      </c>
      <c r="CE177" s="2" t="str">
        <f t="shared" si="2"/>
        <v>IF(CD177='',’’,CD177)</v>
      </c>
      <c r="CG177" s="2">
        <v>1</v>
      </c>
    </row>
    <row r="178" spans="79:85" ht="13.5" thickBot="1" x14ac:dyDescent="0.25">
      <c r="CA178" s="2">
        <f>ROW()</f>
        <v>178</v>
      </c>
      <c r="CB178" s="89" t="s">
        <v>618</v>
      </c>
      <c r="CC178" s="90" t="s">
        <v>619</v>
      </c>
      <c r="CD178" s="2">
        <v>1</v>
      </c>
      <c r="CE178" s="2" t="str">
        <f t="shared" si="2"/>
        <v>IF(CD178='',’’,CD178)</v>
      </c>
      <c r="CG178" s="2">
        <v>1</v>
      </c>
    </row>
    <row r="179" spans="79:85" ht="13.5" thickBot="1" x14ac:dyDescent="0.25">
      <c r="CA179" s="2">
        <f>ROW()</f>
        <v>179</v>
      </c>
      <c r="CB179" s="89" t="s">
        <v>620</v>
      </c>
      <c r="CC179" s="90" t="s">
        <v>621</v>
      </c>
      <c r="CD179" s="2" t="s">
        <v>91</v>
      </c>
      <c r="CE179" s="2" t="str">
        <f t="shared" si="2"/>
        <v>IF(CD179='',’’,CD179)</v>
      </c>
      <c r="CG179" s="2" t="s">
        <v>622</v>
      </c>
    </row>
    <row r="180" spans="79:85" ht="13.5" thickBot="1" x14ac:dyDescent="0.25">
      <c r="CA180" s="2">
        <f>ROW()</f>
        <v>180</v>
      </c>
      <c r="CB180" s="89" t="s">
        <v>623</v>
      </c>
      <c r="CC180" s="90" t="s">
        <v>624</v>
      </c>
      <c r="CD180" s="2">
        <v>0</v>
      </c>
      <c r="CE180" s="2" t="str">
        <f t="shared" si="2"/>
        <v>IF(CD180='',’’,CD180)</v>
      </c>
      <c r="CG180" s="2">
        <v>0</v>
      </c>
    </row>
    <row r="181" spans="79:85" x14ac:dyDescent="0.2">
      <c r="CA181" s="2">
        <f>ROW()</f>
        <v>181</v>
      </c>
      <c r="CB181" s="2" t="s">
        <v>625</v>
      </c>
      <c r="CC181" s="3" t="s">
        <v>626</v>
      </c>
      <c r="CD181" s="2">
        <v>2</v>
      </c>
      <c r="CE181" s="2" t="str">
        <f t="shared" si="2"/>
        <v>IF(CD181='',’’,CD181)</v>
      </c>
      <c r="CG181" s="2">
        <v>1</v>
      </c>
    </row>
    <row r="182" spans="79:85" ht="26" x14ac:dyDescent="0.2">
      <c r="CA182" s="2">
        <f>ROW()</f>
        <v>182</v>
      </c>
      <c r="CB182" s="2" t="s">
        <v>71</v>
      </c>
      <c r="CC182" s="3" t="s">
        <v>627</v>
      </c>
      <c r="CD182" s="2" t="s">
        <v>628</v>
      </c>
      <c r="CE182" s="2" t="str">
        <f t="shared" si="2"/>
        <v>IF(CD182='',’’,CD182)</v>
      </c>
      <c r="CG182" s="2" t="s">
        <v>629</v>
      </c>
    </row>
    <row r="183" spans="79:85" ht="26" x14ac:dyDescent="0.2">
      <c r="CA183" s="2">
        <f>ROW()</f>
        <v>183</v>
      </c>
      <c r="CB183" s="2" t="s">
        <v>67</v>
      </c>
      <c r="CC183" s="3" t="s">
        <v>630</v>
      </c>
      <c r="CE183" s="2" t="str">
        <f t="shared" si="2"/>
        <v>IF(CD183='',’’,CD183)</v>
      </c>
      <c r="CG183" s="2" t="s">
        <v>631</v>
      </c>
    </row>
    <row r="184" spans="79:85" x14ac:dyDescent="0.2">
      <c r="CA184" s="2">
        <f>ROW()</f>
        <v>184</v>
      </c>
      <c r="CB184" s="2" t="s">
        <v>632</v>
      </c>
      <c r="CC184" s="3" t="s">
        <v>633</v>
      </c>
      <c r="CD184" s="2" t="s">
        <v>634</v>
      </c>
      <c r="CE184" s="2" t="str">
        <f t="shared" si="2"/>
        <v>IF(CD184='',’’,CD184)</v>
      </c>
      <c r="CG184" s="2" t="s">
        <v>635</v>
      </c>
    </row>
    <row r="185" spans="79:85" x14ac:dyDescent="0.2">
      <c r="CA185" s="2">
        <f>ROW()</f>
        <v>185</v>
      </c>
      <c r="CB185" s="2" t="s">
        <v>636</v>
      </c>
      <c r="CC185" s="3" t="s">
        <v>637</v>
      </c>
      <c r="CD185" s="2" t="s">
        <v>638</v>
      </c>
      <c r="CE185" s="2" t="str">
        <f t="shared" si="2"/>
        <v>IF(CD185='',’’,CD185)</v>
      </c>
      <c r="CG185" s="2">
        <v>20</v>
      </c>
    </row>
    <row r="186" spans="79:85" ht="26" x14ac:dyDescent="0.2">
      <c r="CA186" s="2">
        <f>ROW()</f>
        <v>186</v>
      </c>
      <c r="CB186" s="2" t="s">
        <v>639</v>
      </c>
      <c r="CC186" s="3" t="s">
        <v>640</v>
      </c>
      <c r="CD186" s="2" t="s">
        <v>641</v>
      </c>
      <c r="CE186" s="2" t="str">
        <f t="shared" si="2"/>
        <v>IF(CD186='',’’,CD186)</v>
      </c>
      <c r="CG186" s="2" t="s">
        <v>642</v>
      </c>
    </row>
    <row r="187" spans="79:85" x14ac:dyDescent="0.2">
      <c r="CA187" s="2">
        <f>ROW()</f>
        <v>187</v>
      </c>
      <c r="CB187" s="2" t="s">
        <v>643</v>
      </c>
      <c r="CC187" s="3" t="s">
        <v>644</v>
      </c>
      <c r="CD187" s="2" t="s">
        <v>645</v>
      </c>
      <c r="CE187" s="2" t="str">
        <f t="shared" si="2"/>
        <v>IF(CD187='',’’,CD187)</v>
      </c>
      <c r="CG187" s="2" t="s">
        <v>646</v>
      </c>
    </row>
  </sheetData>
  <mergeCells count="300">
    <mergeCell ref="F63:G63"/>
    <mergeCell ref="H63:H64"/>
    <mergeCell ref="I63:M64"/>
    <mergeCell ref="N63:Q64"/>
    <mergeCell ref="V62:W62"/>
    <mergeCell ref="Y62:Z62"/>
    <mergeCell ref="AA62:AC62"/>
    <mergeCell ref="B59:C60"/>
    <mergeCell ref="D59:E60"/>
    <mergeCell ref="AA66:AC66"/>
    <mergeCell ref="V67:AC67"/>
    <mergeCell ref="B66:C66"/>
    <mergeCell ref="D66:E66"/>
    <mergeCell ref="F66:S66"/>
    <mergeCell ref="T66:U66"/>
    <mergeCell ref="V66:W66"/>
    <mergeCell ref="X66:Z66"/>
    <mergeCell ref="R63:S63"/>
    <mergeCell ref="T63:U64"/>
    <mergeCell ref="V63:AC64"/>
    <mergeCell ref="F64:G64"/>
    <mergeCell ref="R64:S64"/>
    <mergeCell ref="B65:C65"/>
    <mergeCell ref="D65:Y65"/>
    <mergeCell ref="Z65:AA65"/>
    <mergeCell ref="AB65:AC65"/>
    <mergeCell ref="B63:C64"/>
    <mergeCell ref="D63:E64"/>
    <mergeCell ref="X56:Y57"/>
    <mergeCell ref="Z56:AA57"/>
    <mergeCell ref="V59:X59"/>
    <mergeCell ref="Y59:Z59"/>
    <mergeCell ref="AA59:AC59"/>
    <mergeCell ref="N60:Q60"/>
    <mergeCell ref="T60:U60"/>
    <mergeCell ref="V60:AC60"/>
    <mergeCell ref="B61:C62"/>
    <mergeCell ref="D61:E62"/>
    <mergeCell ref="F61:G61"/>
    <mergeCell ref="H61:I61"/>
    <mergeCell ref="J61:K61"/>
    <mergeCell ref="L61:M61"/>
    <mergeCell ref="F62:H62"/>
    <mergeCell ref="J62:K62"/>
    <mergeCell ref="L62:M62"/>
    <mergeCell ref="N61:O61"/>
    <mergeCell ref="R61:S62"/>
    <mergeCell ref="T61:U62"/>
    <mergeCell ref="V61:W61"/>
    <mergeCell ref="Y61:Z61"/>
    <mergeCell ref="AA61:AC61"/>
    <mergeCell ref="N62:O62"/>
    <mergeCell ref="F60:G60"/>
    <mergeCell ref="J60:K60"/>
    <mergeCell ref="L60:M60"/>
    <mergeCell ref="V54:W54"/>
    <mergeCell ref="X54:AA54"/>
    <mergeCell ref="AB54:AC54"/>
    <mergeCell ref="G55:I55"/>
    <mergeCell ref="K55:M55"/>
    <mergeCell ref="O55:Q55"/>
    <mergeCell ref="S55:U55"/>
    <mergeCell ref="V55:W57"/>
    <mergeCell ref="X55:AA55"/>
    <mergeCell ref="AB55:AC55"/>
    <mergeCell ref="I59:J59"/>
    <mergeCell ref="L59:O59"/>
    <mergeCell ref="P59:S59"/>
    <mergeCell ref="T59:U59"/>
    <mergeCell ref="AB56:AC57"/>
    <mergeCell ref="G57:I57"/>
    <mergeCell ref="K57:M57"/>
    <mergeCell ref="N57:P57"/>
    <mergeCell ref="Q57:T57"/>
    <mergeCell ref="F58:G58"/>
    <mergeCell ref="H58:AC58"/>
    <mergeCell ref="B54:C58"/>
    <mergeCell ref="D54:E58"/>
    <mergeCell ref="G54:I54"/>
    <mergeCell ref="K54:M54"/>
    <mergeCell ref="O54:Q54"/>
    <mergeCell ref="S54:U54"/>
    <mergeCell ref="B52:C53"/>
    <mergeCell ref="D52:E53"/>
    <mergeCell ref="F52:G52"/>
    <mergeCell ref="H52:K53"/>
    <mergeCell ref="L52:M53"/>
    <mergeCell ref="N52:S53"/>
    <mergeCell ref="G56:I56"/>
    <mergeCell ref="K56:M56"/>
    <mergeCell ref="O56:Q56"/>
    <mergeCell ref="S56:U56"/>
    <mergeCell ref="X50:Z50"/>
    <mergeCell ref="AA50:AC50"/>
    <mergeCell ref="F51:I51"/>
    <mergeCell ref="J51:M51"/>
    <mergeCell ref="N51:O51"/>
    <mergeCell ref="P51:S51"/>
    <mergeCell ref="X51:Z51"/>
    <mergeCell ref="AA51:AC51"/>
    <mergeCell ref="F50:I50"/>
    <mergeCell ref="J50:M50"/>
    <mergeCell ref="N50:O50"/>
    <mergeCell ref="P50:S50"/>
    <mergeCell ref="T50:U53"/>
    <mergeCell ref="V50:W51"/>
    <mergeCell ref="V52:W53"/>
    <mergeCell ref="X52:Z52"/>
    <mergeCell ref="AA52:AC52"/>
    <mergeCell ref="F53:G53"/>
    <mergeCell ref="X53:AC53"/>
    <mergeCell ref="F49:I49"/>
    <mergeCell ref="J49:M49"/>
    <mergeCell ref="N49:O49"/>
    <mergeCell ref="P49:S49"/>
    <mergeCell ref="T49:U49"/>
    <mergeCell ref="V49:AC49"/>
    <mergeCell ref="F47:S47"/>
    <mergeCell ref="T47:U48"/>
    <mergeCell ref="V47:W48"/>
    <mergeCell ref="X47:AA48"/>
    <mergeCell ref="AB47:AC48"/>
    <mergeCell ref="F48:I48"/>
    <mergeCell ref="J48:M48"/>
    <mergeCell ref="N48:O48"/>
    <mergeCell ref="P48:S48"/>
    <mergeCell ref="F46:H46"/>
    <mergeCell ref="J46:L46"/>
    <mergeCell ref="N46:O46"/>
    <mergeCell ref="P46:R46"/>
    <mergeCell ref="T46:W46"/>
    <mergeCell ref="Y46:AB46"/>
    <mergeCell ref="F44:H44"/>
    <mergeCell ref="J44:L44"/>
    <mergeCell ref="N44:O44"/>
    <mergeCell ref="P44:R44"/>
    <mergeCell ref="T44:U45"/>
    <mergeCell ref="V44:AC45"/>
    <mergeCell ref="F45:H45"/>
    <mergeCell ref="J45:L45"/>
    <mergeCell ref="N45:O45"/>
    <mergeCell ref="P45:R45"/>
    <mergeCell ref="F40:G40"/>
    <mergeCell ref="H40:K40"/>
    <mergeCell ref="M40:N40"/>
    <mergeCell ref="O40:R40"/>
    <mergeCell ref="T40:U41"/>
    <mergeCell ref="V40:AC41"/>
    <mergeCell ref="F41:G41"/>
    <mergeCell ref="X42:AA43"/>
    <mergeCell ref="AB42:AC43"/>
    <mergeCell ref="F43:H43"/>
    <mergeCell ref="J43:L43"/>
    <mergeCell ref="N43:O43"/>
    <mergeCell ref="P43:R43"/>
    <mergeCell ref="H41:K41"/>
    <mergeCell ref="M41:N41"/>
    <mergeCell ref="O41:R41"/>
    <mergeCell ref="F42:S42"/>
    <mergeCell ref="T42:U43"/>
    <mergeCell ref="V42:W43"/>
    <mergeCell ref="T22:U28"/>
    <mergeCell ref="V22:W22"/>
    <mergeCell ref="X22:AC22"/>
    <mergeCell ref="F25:Q25"/>
    <mergeCell ref="X25:AC25"/>
    <mergeCell ref="B38:C51"/>
    <mergeCell ref="D38:AC38"/>
    <mergeCell ref="D39:E39"/>
    <mergeCell ref="F39:I39"/>
    <mergeCell ref="J39:Q39"/>
    <mergeCell ref="R39:S39"/>
    <mergeCell ref="B31:C34"/>
    <mergeCell ref="D31:E34"/>
    <mergeCell ref="F31:M31"/>
    <mergeCell ref="V31:X31"/>
    <mergeCell ref="Y31:Z31"/>
    <mergeCell ref="F32:H32"/>
    <mergeCell ref="J32:L32"/>
    <mergeCell ref="N32:Q32"/>
    <mergeCell ref="T32:U33"/>
    <mergeCell ref="V32:AB32"/>
    <mergeCell ref="T39:W39"/>
    <mergeCell ref="Y39:AB39"/>
    <mergeCell ref="D40:E51"/>
    <mergeCell ref="X29:Z29"/>
    <mergeCell ref="AB29:AC29"/>
    <mergeCell ref="F30:Q30"/>
    <mergeCell ref="T30:U31"/>
    <mergeCell ref="V30:AB30"/>
    <mergeCell ref="F33:Q34"/>
    <mergeCell ref="V33:X33"/>
    <mergeCell ref="Y33:Z33"/>
    <mergeCell ref="T34:U34"/>
    <mergeCell ref="V34:AC34"/>
    <mergeCell ref="B23:C30"/>
    <mergeCell ref="D23:E24"/>
    <mergeCell ref="F23:K23"/>
    <mergeCell ref="L23:Q23"/>
    <mergeCell ref="V23:W23"/>
    <mergeCell ref="X23:AC23"/>
    <mergeCell ref="F24:Q24"/>
    <mergeCell ref="V24:W25"/>
    <mergeCell ref="Y24:AC24"/>
    <mergeCell ref="D25:E25"/>
    <mergeCell ref="D26:E26"/>
    <mergeCell ref="F26:Q26"/>
    <mergeCell ref="V26:W26"/>
    <mergeCell ref="X26:AC26"/>
    <mergeCell ref="D27:E30"/>
    <mergeCell ref="F27:Q27"/>
    <mergeCell ref="V27:W27"/>
    <mergeCell ref="X27:AC27"/>
    <mergeCell ref="F28:Q28"/>
    <mergeCell ref="V28:W28"/>
    <mergeCell ref="X28:AC28"/>
    <mergeCell ref="F29:Q29"/>
    <mergeCell ref="R29:S34"/>
    <mergeCell ref="T29:W29"/>
    <mergeCell ref="T18:U18"/>
    <mergeCell ref="Y18:Z18"/>
    <mergeCell ref="Y19:AC20"/>
    <mergeCell ref="D20:E20"/>
    <mergeCell ref="F20:I20"/>
    <mergeCell ref="J20:K20"/>
    <mergeCell ref="L20:O20"/>
    <mergeCell ref="T20:U20"/>
    <mergeCell ref="V20:W20"/>
    <mergeCell ref="AB18:AC18"/>
    <mergeCell ref="D19:G19"/>
    <mergeCell ref="H19:I19"/>
    <mergeCell ref="J19:K19"/>
    <mergeCell ref="L19:M19"/>
    <mergeCell ref="N19:O19"/>
    <mergeCell ref="P19:Q19"/>
    <mergeCell ref="R19:S28"/>
    <mergeCell ref="T19:U19"/>
    <mergeCell ref="V19:X19"/>
    <mergeCell ref="D21:E22"/>
    <mergeCell ref="F21:Q22"/>
    <mergeCell ref="T21:U21"/>
    <mergeCell ref="Y21:Z21"/>
    <mergeCell ref="AB21:AC21"/>
    <mergeCell ref="T15:U15"/>
    <mergeCell ref="W15:AC15"/>
    <mergeCell ref="U16:V16"/>
    <mergeCell ref="W16:X16"/>
    <mergeCell ref="Y16:Z16"/>
    <mergeCell ref="AA16:AC16"/>
    <mergeCell ref="B12:C17"/>
    <mergeCell ref="D12:Q12"/>
    <mergeCell ref="T12:U12"/>
    <mergeCell ref="W12:AC12"/>
    <mergeCell ref="D13:Q17"/>
    <mergeCell ref="U13:V13"/>
    <mergeCell ref="W13:X13"/>
    <mergeCell ref="Y13:AC13"/>
    <mergeCell ref="T14:AC14"/>
    <mergeCell ref="R15:S18"/>
    <mergeCell ref="T17:Z17"/>
    <mergeCell ref="AA17:AC17"/>
    <mergeCell ref="B18:C22"/>
    <mergeCell ref="D18:E18"/>
    <mergeCell ref="F18:I18"/>
    <mergeCell ref="J18:K18"/>
    <mergeCell ref="L18:M18"/>
    <mergeCell ref="N18:Q18"/>
    <mergeCell ref="B9:C11"/>
    <mergeCell ref="D9:J9"/>
    <mergeCell ref="K9:M9"/>
    <mergeCell ref="N9:O9"/>
    <mergeCell ref="P9:Q9"/>
    <mergeCell ref="R9:S14"/>
    <mergeCell ref="T9:U9"/>
    <mergeCell ref="R5:V5"/>
    <mergeCell ref="W5:AA5"/>
    <mergeCell ref="B6:M6"/>
    <mergeCell ref="R6:V6"/>
    <mergeCell ref="W6:AA6"/>
    <mergeCell ref="W9:AC9"/>
    <mergeCell ref="D10:J11"/>
    <mergeCell ref="K10:M11"/>
    <mergeCell ref="N10:O11"/>
    <mergeCell ref="P10:P11"/>
    <mergeCell ref="Q10:Q11"/>
    <mergeCell ref="T10:AC11"/>
    <mergeCell ref="R7:Z7"/>
    <mergeCell ref="R8:Z8"/>
    <mergeCell ref="AA8:AC8"/>
    <mergeCell ref="AB6:AC6"/>
    <mergeCell ref="B2:AC2"/>
    <mergeCell ref="B4:C4"/>
    <mergeCell ref="D4:G4"/>
    <mergeCell ref="H4:I4"/>
    <mergeCell ref="J4:M4"/>
    <mergeCell ref="R4:V4"/>
    <mergeCell ref="W4:AA4"/>
    <mergeCell ref="AB4:AC5"/>
    <mergeCell ref="B5:C5"/>
    <mergeCell ref="D5:M5"/>
  </mergeCells>
  <phoneticPr fontId="3"/>
  <printOptions horizontalCentered="1" verticalCentered="1"/>
  <pageMargins left="0.43307086614173229" right="0.23622047244094491" top="0" bottom="0" header="0.35433070866141736" footer="0.15748031496062992"/>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ワタバ例</vt:lpstr>
      <vt:lpstr>求人票_TMP</vt:lpstr>
      <vt:lpstr>ワタバ例!Print_Area</vt:lpstr>
      <vt:lpstr>求人票_TMP!Print_Area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HOMPC22-046</dc:creator>
  <cp:lastModifiedBy>ms365 025</cp:lastModifiedBy>
  <cp:lastPrinted>2026-03-16T07:07:02Z</cp:lastPrinted>
  <dcterms:created xsi:type="dcterms:W3CDTF">2024-01-22T06:58:45Z</dcterms:created>
  <dcterms:modified xsi:type="dcterms:W3CDTF">2026-04-17T08:22:26Z</dcterms:modified>
</cp:coreProperties>
</file>