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96.254.203\部署フォルダ\財務課\★財政\H24.05.15_共有データ\財政係\財政状況資料集\平成26年度財政状況資料集の作成及び提出について（280421〆）\"/>
    </mc:Choice>
  </mc:AlternateContent>
  <workbookProtection workbookPassword="979D" lockStructure="1"/>
  <bookViews>
    <workbookView xWindow="240" yWindow="60" windowWidth="14940" windowHeight="7875" tabRatio="85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U88" i="11" l="1"/>
  <c r="AP88" i="11"/>
  <c r="AU63" i="11"/>
  <c r="AP63" i="11"/>
  <c r="AF88" i="11"/>
  <c r="BG35" i="9" l="1"/>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C36" i="9"/>
  <c r="CO35" i="9"/>
  <c r="C35" i="9"/>
  <c r="CO34" i="9"/>
  <c r="BW34" i="9"/>
  <c r="BW35" i="9" s="1"/>
  <c r="BW36" i="9" s="1"/>
  <c r="BW37" i="9" s="1"/>
  <c r="BW38" i="9" s="1"/>
  <c r="BW39" i="9" s="1"/>
  <c r="BW40" i="9" s="1"/>
  <c r="BW41" i="9" s="1"/>
  <c r="C34" i="9"/>
  <c r="U34" i="9" s="1"/>
  <c r="U35" i="9" l="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 r="BE35" i="9" s="1"/>
</calcChain>
</file>

<file path=xl/sharedStrings.xml><?xml version="1.0" encoding="utf-8"?>
<sst xmlns="http://schemas.openxmlformats.org/spreadsheetml/2006/main" count="957" uniqueCount="545">
  <si>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</si>
  <si>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</si>
  <si>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</si>
  <si>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</si>
  <si>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</si>
  <si>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</si>
  <si>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</si>
  <si>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</si>
  <si>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</si>
  <si>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</si>
  <si>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</si>
  <si>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</si>
  <si>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</si>
  <si>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</si>
  <si>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</si>
  <si>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</si>
  <si>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</si>
  <si>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</si>
  <si>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</si>
  <si>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</si>
  <si>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</si>
  <si>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</si>
  <si>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</si>
  <si>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</si>
  <si>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</si>
  <si>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</si>
  <si>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</si>
  <si>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</si>
  <si>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</si>
  <si>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</si>
  <si>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</si>
  <si>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</si>
  <si>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</si>
  <si>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</si>
  <si>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</si>
  <si>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</si>
  <si>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</si>
  <si>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</si>
  <si>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</si>
  <si>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</si>
  <si>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</si>
  <si>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</si>
  <si>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</si>
  <si>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</si>
  <si>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</si>
  <si>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</si>
  <si>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</si>
  <si>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</si>
  <si>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</si>
  <si>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</si>
  <si>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</si>
  <si>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</si>
  <si>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</si>
  <si>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</si>
  <si>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</si>
  <si>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</si>
  <si>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</si>
  <si>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</si>
  <si>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</si>
  <si>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</si>
  <si>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</si>
  <si>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</si>
  <si>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</si>
  <si>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</si>
  <si>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</si>
  <si>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</si>
  <si>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</si>
  <si>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</si>
  <si>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</si>
  <si>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</si>
  <si>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</si>
  <si>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</si>
  <si>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</si>
  <si>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</si>
  <si>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</si>
  <si>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</si>
  <si>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</si>
  <si>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</si>
  <si>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</si>
  <si>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</si>
  <si>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</si>
  <si>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宍粟市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</si>
  <si>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</si>
  <si>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</si>
  <si>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</si>
  <si>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</si>
  <si>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</si>
  <si>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</si>
  <si>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</si>
  <si>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</si>
  <si>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</si>
  <si>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</si>
  <si>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</si>
  <si>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</si>
  <si>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</si>
  <si>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</si>
  <si>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</si>
  <si>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</si>
  <si>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</si>
  <si>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</si>
  <si>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</si>
  <si>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</si>
  <si>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</si>
  <si>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</si>
  <si>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</si>
  <si>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</si>
  <si>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</si>
  <si>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</si>
  <si>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</si>
  <si>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</si>
  <si>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</si>
  <si>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</si>
  <si>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</si>
  <si>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</si>
  <si>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</si>
  <si>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</si>
  <si>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</si>
  <si>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</si>
  <si>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</si>
  <si>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</si>
  <si>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</si>
  <si>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</si>
  <si>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</si>
  <si>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</si>
  <si>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</si>
  <si>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</si>
  <si>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</si>
  <si>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</si>
  <si>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</si>
  <si>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</si>
  <si>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</si>
  <si>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</si>
  <si>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</si>
  <si>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</si>
  <si>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</si>
  <si>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</si>
  <si>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</si>
  <si>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</si>
  <si>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</si>
  <si>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</si>
  <si>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</si>
  <si>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</si>
  <si>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</si>
  <si>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</si>
  <si>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</si>
  <si>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</si>
  <si>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</si>
  <si>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</si>
  <si>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</si>
  <si>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</si>
  <si>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</si>
  <si>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</si>
  <si>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</si>
  <si>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</si>
  <si>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</si>
  <si>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</si>
  <si>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</si>
  <si>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</si>
  <si>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</si>
  <si>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</si>
  <si>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</si>
  <si>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</si>
  <si>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</si>
  <si>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</si>
  <si>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</si>
  <si>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</si>
  <si>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</si>
  <si>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</si>
  <si>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</si>
  <si>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</si>
  <si>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</si>
  <si>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</si>
  <si>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</si>
  <si>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</si>
  <si>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</si>
  <si>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</si>
  <si>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</si>
  <si>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</si>
  <si>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</si>
  <si>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</si>
  <si>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</si>
  <si>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</si>
  <si>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</si>
  <si>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</si>
  <si>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</si>
  <si>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</si>
  <si>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</si>
  <si>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</si>
  <si>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</si>
  <si>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</si>
  <si>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</si>
  <si>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</si>
  <si>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</si>
  <si>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</si>
  <si>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兵庫県宍粟市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</si>
  <si>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</si>
  <si>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</si>
  <si>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</si>
  <si>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</si>
  <si>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</si>
  <si>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</si>
  <si>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</si>
  <si>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</si>
  <si>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</si>
  <si>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</si>
  <si>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</si>
  <si>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</si>
  <si>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</si>
  <si>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</si>
  <si>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</si>
  <si>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</si>
  <si>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</si>
  <si>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</si>
  <si>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</si>
  <si>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</si>
  <si>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</si>
  <si>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</si>
  <si>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</si>
  <si>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</si>
  <si>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</si>
  <si>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</si>
  <si>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</si>
  <si>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</si>
  <si>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</si>
  <si>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</si>
  <si>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</si>
  <si>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</si>
  <si>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</si>
  <si>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</si>
  <si>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</si>
  <si>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</si>
  <si>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</si>
  <si>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</si>
  <si>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</si>
  <si>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</si>
  <si>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</si>
  <si>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</si>
  <si>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</si>
  <si>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</si>
  <si>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</si>
  <si>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</si>
  <si>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</si>
  <si>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</si>
  <si>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</si>
  <si>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</si>
  <si>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</si>
  <si>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</si>
  <si>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</si>
  <si>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</si>
  <si>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</si>
  <si>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</si>
  <si>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</si>
  <si>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</si>
  <si>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</si>
  <si>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</si>
  <si>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</si>
  <si>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</si>
  <si>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</si>
  <si>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</si>
  <si>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</si>
  <si>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</si>
  <si>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</si>
  <si>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</si>
  <si>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</si>
  <si>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</si>
  <si>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</si>
  <si>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</si>
  <si>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</si>
  <si>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</si>
  <si>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</si>
  <si>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</si>
  <si>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</si>
  <si>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</si>
  <si>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</si>
  <si>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</si>
  <si>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</si>
  <si>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</si>
  <si>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</si>
  <si>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</si>
  <si>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</si>
  <si>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</si>
  <si>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</si>
  <si>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</si>
  <si>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</si>
  <si>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</si>
  <si>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</si>
  <si>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</si>
  <si>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</si>
  <si>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</si>
  <si>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</si>
  <si>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</si>
  <si>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</si>
  <si>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</si>
  <si>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</si>
  <si>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</si>
  <si>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</si>
  <si>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</si>
  <si>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</si>
  <si>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</si>
  <si>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</si>
  <si>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</si>
  <si>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</si>
  <si>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</si>
  <si>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</si>
  <si>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</si>
  <si>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</si>
  <si>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</si>
  <si>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</si>
  <si>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</si>
  <si>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</si>
  <si>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</si>
  <si>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</si>
  <si>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</si>
  <si>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</si>
  <si>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</si>
  <si>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</si>
  <si>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</si>
  <si>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</si>
  <si>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</si>
  <si>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</si>
  <si>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</si>
  <si>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</si>
  <si>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</si>
  <si>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</si>
  <si>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</si>
  <si>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</si>
  <si>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</si>
  <si>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</si>
  <si>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</si>
  <si>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</si>
  <si>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</si>
  <si>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</si>
  <si>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</si>
  <si>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</si>
  <si>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</si>
  <si>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</si>
  <si>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</si>
  <si>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</si>
  <si>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</si>
  <si>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</si>
  <si>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</si>
  <si>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</si>
  <si>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</si>
  <si>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</si>
  <si>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</si>
  <si>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兵庫県宍粟市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</si>
  <si>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</si>
  <si>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</si>
  <si>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</si>
  <si>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</si>
  <si>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</si>
  <si>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</si>
  <si>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</si>
  <si>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</si>
  <si>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</si>
  <si>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</si>
  <si>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</si>
  <si>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</si>
  <si>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</si>
  <si>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</si>
  <si>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</si>
  <si>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</si>
  <si>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</si>
  <si>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</si>
  <si>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</si>
  <si>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</si>
  <si>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鷹巣診療所特別会計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</si>
  <si>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</si>
  <si>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</si>
  <si>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</si>
  <si>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</si>
  <si>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</si>
  <si>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</si>
  <si>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</si>
  <si>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</si>
  <si>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</si>
  <si>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</si>
  <si>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</si>
  <si>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</si>
  <si>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</si>
  <si>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</si>
  <si>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</si>
  <si>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国民健康保険診療所特別会計</t>
    <phoneticPr fontId="5"/>
  </si>
  <si>
    <t>介護保険事業特別会計</t>
    <phoneticPr fontId="5"/>
  </si>
  <si>
    <t>後期高齢者医療事業特別会計</t>
    <phoneticPr fontId="5"/>
  </si>
  <si>
    <t>水道事業特別会計</t>
    <phoneticPr fontId="5"/>
  </si>
  <si>
    <t>法適用企業</t>
    <phoneticPr fontId="5"/>
  </si>
  <si>
    <t>病院事業特別会計</t>
    <phoneticPr fontId="5"/>
  </si>
  <si>
    <t>農業共済事業特別会計</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</si>
  <si>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</si>
  <si>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</si>
  <si>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</si>
  <si>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</si>
  <si>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</si>
  <si>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</si>
  <si>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</si>
  <si>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</si>
  <si>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</si>
  <si>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</si>
  <si>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</si>
  <si>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</si>
  <si>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</si>
  <si>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</si>
  <si>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</si>
  <si>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</si>
  <si>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</si>
  <si>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</si>
  <si>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</si>
  <si>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</si>
  <si>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</si>
  <si>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</si>
  <si>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</si>
  <si>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</si>
  <si>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</si>
  <si>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</si>
  <si>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</si>
  <si>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</si>
  <si>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</si>
  <si>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</si>
  <si>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</si>
  <si>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</si>
  <si>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</si>
  <si>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</si>
  <si>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</si>
  <si>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</si>
  <si>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</si>
  <si>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</si>
  <si>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</si>
  <si>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</si>
  <si>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</si>
  <si>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</si>
  <si>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</si>
  <si>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</si>
  <si>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</si>
  <si>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</si>
  <si>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</si>
  <si>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</si>
  <si>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</si>
  <si>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</si>
  <si>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</si>
  <si>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</si>
  <si>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</si>
  <si>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</si>
  <si>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</si>
  <si>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</si>
  <si>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</si>
  <si>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病院事業特別会計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</si>
  <si>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</si>
  <si>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</si>
  <si>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</si>
  <si>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</si>
  <si>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</si>
  <si>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</si>
  <si>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</si>
  <si>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</si>
  <si>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</si>
  <si>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</si>
  <si>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</si>
  <si>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</si>
  <si>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</si>
  <si>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</si>
  <si>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</si>
  <si>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</si>
  <si>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</si>
  <si>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</si>
  <si>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</si>
  <si>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</si>
  <si>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</si>
  <si>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</si>
  <si>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</si>
  <si>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</si>
  <si>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</si>
  <si>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</si>
  <si>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</si>
  <si>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</si>
  <si>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</si>
  <si>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</si>
  <si>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</si>
  <si>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</si>
  <si>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</si>
  <si>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</si>
  <si>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</si>
  <si>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</si>
  <si>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</si>
  <si>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</si>
  <si>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</si>
  <si>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</si>
  <si>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</si>
  <si>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</si>
  <si>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</si>
  <si>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</si>
  <si>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</si>
  <si>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</si>
  <si>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</si>
  <si>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</si>
  <si>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</si>
  <si>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</si>
  <si>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</si>
  <si>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</si>
  <si>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</si>
  <si>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</si>
  <si>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</si>
  <si>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</si>
  <si>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</si>
  <si>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</si>
  <si>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</si>
  <si>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</si>
  <si>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</si>
  <si>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</si>
  <si>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</si>
  <si>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</si>
  <si>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</si>
  <si>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</si>
  <si>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</si>
  <si>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</si>
  <si>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</si>
  <si>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</si>
  <si>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</si>
  <si>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</si>
  <si>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</si>
  <si>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</si>
  <si>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</si>
  <si>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</si>
  <si>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</si>
  <si>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</si>
  <si>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</si>
  <si>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水道事業特別会計</t>
  </si>
  <si>
    <t>一般会計</t>
  </si>
  <si>
    <t>農業共済事業特別会計</t>
  </si>
  <si>
    <t>介護保険事業特別会計</t>
  </si>
  <si>
    <t>国民健康保険事業特別会計</t>
  </si>
  <si>
    <t>後期高齢者医療事業特別会計</t>
  </si>
  <si>
    <t>病院事業特別会計</t>
  </si>
  <si>
    <t>下水道事業特別会計</t>
  </si>
  <si>
    <t>その他会計（赤字）</t>
  </si>
  <si>
    <t>その他会計（黒字）</t>
  </si>
  <si>
    <t>にしはりま環境事務組合</t>
    <rPh sb="5" eb="7">
      <t>カンキョウ</t>
    </rPh>
    <rPh sb="7" eb="9">
      <t>ジム</t>
    </rPh>
    <rPh sb="9" eb="11">
      <t>クミアイ</t>
    </rPh>
    <phoneticPr fontId="2"/>
  </si>
  <si>
    <t>兵庫県佐用郡佐用町・宍粟市三土中学校事務組合</t>
    <rPh sb="0" eb="3">
      <t>ヒョウゴケン</t>
    </rPh>
    <rPh sb="3" eb="6">
      <t>サヨウグン</t>
    </rPh>
    <rPh sb="6" eb="8">
      <t>サヨウ</t>
    </rPh>
    <rPh sb="8" eb="9">
      <t>チョウ</t>
    </rPh>
    <rPh sb="10" eb="13">
      <t>シソウシ</t>
    </rPh>
    <rPh sb="13" eb="14">
      <t>ミ</t>
    </rPh>
    <rPh sb="14" eb="15">
      <t>ツチ</t>
    </rPh>
    <rPh sb="15" eb="18">
      <t>チュウガッコウ</t>
    </rPh>
    <rPh sb="18" eb="20">
      <t>ジム</t>
    </rPh>
    <rPh sb="20" eb="22">
      <t>クミアイ</t>
    </rPh>
    <phoneticPr fontId="2"/>
  </si>
  <si>
    <t>兵庫県後期高齢者医療広域連合（特別会計）</t>
  </si>
  <si>
    <t>兵庫県後期高齢者医療広域連合（一般会計）</t>
  </si>
  <si>
    <t>兵庫県市町交通災害共済組合</t>
  </si>
  <si>
    <t>兵庫県町議会議員公務災害補償組合</t>
  </si>
  <si>
    <t>兵庫県市町村職員退職手当組合</t>
  </si>
  <si>
    <t>西はりま消防組合</t>
    <rPh sb="0" eb="1">
      <t>ニシ</t>
    </rPh>
    <rPh sb="4" eb="6">
      <t>ショウボウ</t>
    </rPh>
    <rPh sb="6" eb="8">
      <t>クミアイ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</si>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</sst>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90628</c:v>
                </c:pt>
                <c:pt idx="1">
                  <c:v>70691</c:v>
                </c:pt>
                <c:pt idx="2">
                  <c:v>48095</c:v>
                </c:pt>
                <c:pt idx="3">
                  <c:v>89569</c:v>
                </c:pt>
                <c:pt idx="4">
                  <c:v>65334</c:v>
                </c:pt>
              </c:numCache>
            </c:numRef>
          </c:val>
          <c:smooth val="0"/>
        </c:ser>
        <c:dLbls>
          <c:showLegendKey val="0"/>
          <c:showVal val="0"/>
          <c:showCatName val="0"/>
          <c:showSerName val="0"/>
          <c:showPercent val="0"/>
          <c:showBubbleSize val="0"/>
        </c:dLbls>
        <c:marker val="1"/>
        <c:smooth val="0"/>
        <c:axId val="257123240"/>
        <c:axId val="208591360"/>
      </c:lineChart>
      <c:catAx>
        <c:axId val="257123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8591360"/>
        <c:crosses val="autoZero"/>
        <c:auto val="1"/>
        <c:lblAlgn val="ctr"/>
        <c:lblOffset val="100"/>
        <c:tickLblSkip val="1"/>
        <c:tickMarkSkip val="1"/>
        <c:noMultiLvlLbl val="0"/>
      </c:catAx>
      <c:valAx>
        <c:axId val="20859136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7123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5.28</c:v>
                </c:pt>
                <c:pt idx="1">
                  <c:v>5.23</c:v>
                </c:pt>
                <c:pt idx="2">
                  <c:v>4.58</c:v>
                </c:pt>
                <c:pt idx="3">
                  <c:v>5.93</c:v>
                </c:pt>
                <c:pt idx="4">
                  <c:v>5.38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12.19</c:v>
                </c:pt>
                <c:pt idx="1">
                  <c:v>13.42</c:v>
                </c:pt>
                <c:pt idx="2">
                  <c:v>16.010000000000002</c:v>
                </c:pt>
                <c:pt idx="3">
                  <c:v>19.670000000000002</c:v>
                </c:pt>
                <c:pt idx="4">
                  <c:v>19.53</c:v>
                </c:pt>
              </c:numCache>
            </c:numRef>
          </c:val>
        </c:ser>
        <c:dLbls>
          <c:showLegendKey val="0"/>
          <c:showVal val="0"/>
          <c:showCatName val="0"/>
          <c:showSerName val="0"/>
          <c:showPercent val="0"/>
          <c:showBubbleSize val="0"/>
        </c:dLbls>
        <c:gapWidth val="250"/>
        <c:overlap val="100"/>
        <c:axId val="258774272"/>
        <c:axId val="210512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6.59</c:v>
                </c:pt>
                <c:pt idx="1">
                  <c:v>4.07</c:v>
                </c:pt>
                <c:pt idx="2">
                  <c:v>4.67</c:v>
                </c:pt>
                <c:pt idx="3">
                  <c:v>8.76</c:v>
                </c:pt>
                <c:pt idx="4">
                  <c:v>6.6</c:v>
                </c:pt>
              </c:numCache>
            </c:numRef>
          </c:val>
          <c:smooth val="0"/>
        </c:ser>
        <c:dLbls>
          <c:showLegendKey val="0"/>
          <c:showVal val="0"/>
          <c:showCatName val="0"/>
          <c:showSerName val="0"/>
          <c:showPercent val="0"/>
          <c:showBubbleSize val="0"/>
        </c:dLbls>
        <c:marker val="1"/>
        <c:smooth val="0"/>
        <c:axId val="258774272"/>
        <c:axId val="210512784"/>
      </c:lineChart>
      <c:catAx>
        <c:axId val="258774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0512784"/>
        <c:crosses val="autoZero"/>
        <c:auto val="1"/>
        <c:lblAlgn val="ctr"/>
        <c:lblOffset val="100"/>
        <c:tickLblSkip val="1"/>
        <c:tickMarkSkip val="1"/>
        <c:noMultiLvlLbl val="0"/>
      </c:catAx>
      <c:valAx>
        <c:axId val="210512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8774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0.02</c:v>
                </c:pt>
                <c:pt idx="2">
                  <c:v>#N/A</c:v>
                </c:pt>
                <c:pt idx="3">
                  <c:v>7.0000000000000007E-2</c:v>
                </c:pt>
                <c:pt idx="4">
                  <c:v>#N/A</c:v>
                </c:pt>
                <c:pt idx="5">
                  <c:v>0.11</c:v>
                </c:pt>
                <c:pt idx="6">
                  <c:v>#N/A</c:v>
                </c:pt>
                <c:pt idx="7">
                  <c:v>0.24</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7.0000000000000007E-2</c:v>
                </c:pt>
                <c:pt idx="8">
                  <c:v>#N/A</c:v>
                </c:pt>
                <c:pt idx="9">
                  <c:v>0.04</c:v>
                </c:pt>
              </c:numCache>
            </c:numRef>
          </c:val>
        </c:ser>
        <c:ser>
          <c:idx val="3"/>
          <c:order val="3"/>
          <c:tx>
            <c:strRef>
              <c:f>データシート!$A$30</c:f>
              <c:strCache>
                <c:ptCount val="1"/>
                <c:pt idx="0">
                  <c:v>病院事業特別会計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5.42</c:v>
                </c:pt>
                <c:pt idx="2">
                  <c:v>#N/A</c:v>
                </c:pt>
                <c:pt idx="3">
                  <c:v>4.8099999999999996</c:v>
                </c:pt>
                <c:pt idx="4">
                  <c:v>#N/A</c:v>
                </c:pt>
                <c:pt idx="5">
                  <c:v>3.15</c:v>
                </c:pt>
                <c:pt idx="6">
                  <c:v>#N/A</c:v>
                </c:pt>
                <c:pt idx="7">
                  <c:v>1.49</c:v>
                </c:pt>
                <c:pt idx="8">
                  <c:v>#N/A</c:v>
                </c:pt>
                <c:pt idx="9">
                  <c:v>0.06</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0.04</c:v>
                </c:pt>
                <c:pt idx="2">
                  <c:v>#N/A</c:v>
                </c:pt>
                <c:pt idx="3">
                  <c:v>0.05</c:v>
                </c:pt>
                <c:pt idx="4">
                  <c:v>#N/A</c:v>
                </c:pt>
                <c:pt idx="5">
                  <c:v>0.06</c:v>
                </c:pt>
                <c:pt idx="6">
                  <c:v>#N/A</c:v>
                </c:pt>
                <c:pt idx="7">
                  <c:v>0.05</c:v>
                </c:pt>
                <c:pt idx="8">
                  <c:v>#N/A</c:v>
                </c:pt>
                <c:pt idx="9">
                  <c:v>0.06</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0.97</c:v>
                </c:pt>
                <c:pt idx="2">
                  <c:v>#N/A</c:v>
                </c:pt>
                <c:pt idx="3">
                  <c:v>1.01</c:v>
                </c:pt>
                <c:pt idx="4">
                  <c:v>#N/A</c:v>
                </c:pt>
                <c:pt idx="5">
                  <c:v>0.49</c:v>
                </c:pt>
                <c:pt idx="6">
                  <c:v>#N/A</c:v>
                </c:pt>
                <c:pt idx="7">
                  <c:v>0.11</c:v>
                </c:pt>
                <c:pt idx="8">
                  <c:v>#N/A</c:v>
                </c:pt>
                <c:pt idx="9">
                  <c:v>0.18</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0.04</c:v>
                </c:pt>
                <c:pt idx="2">
                  <c:v>#N/A</c:v>
                </c:pt>
                <c:pt idx="3">
                  <c:v>0</c:v>
                </c:pt>
                <c:pt idx="4">
                  <c:v>#N/A</c:v>
                </c:pt>
                <c:pt idx="5">
                  <c:v>0.03</c:v>
                </c:pt>
                <c:pt idx="6">
                  <c:v>#N/A</c:v>
                </c:pt>
                <c:pt idx="7">
                  <c:v>0.11</c:v>
                </c:pt>
                <c:pt idx="8">
                  <c:v>#N/A</c:v>
                </c:pt>
                <c:pt idx="9">
                  <c:v>0.19</c:v>
                </c:pt>
              </c:numCache>
            </c:numRef>
          </c:val>
        </c:ser>
        <c:ser>
          <c:idx val="7"/>
          <c:order val="7"/>
          <c:tx>
            <c:strRef>
              <c:f>データシート!$A$34</c:f>
              <c:strCache>
                <c:ptCount val="1"/>
                <c:pt idx="0">
                  <c:v>農業共済事業特別会計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0.41</c:v>
                </c:pt>
                <c:pt idx="2">
                  <c:v>#N/A</c:v>
                </c:pt>
                <c:pt idx="3">
                  <c:v>0.42</c:v>
                </c:pt>
                <c:pt idx="4">
                  <c:v>#N/A</c:v>
                </c:pt>
                <c:pt idx="5">
                  <c:v>0.42</c:v>
                </c:pt>
                <c:pt idx="6">
                  <c:v>#N/A</c:v>
                </c:pt>
                <c:pt idx="7">
                  <c:v>0.41</c:v>
                </c:pt>
                <c:pt idx="8">
                  <c:v>#N/A</c:v>
                </c:pt>
                <c:pt idx="9">
                  <c:v>0.41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5.28</c:v>
                </c:pt>
                <c:pt idx="2">
                  <c:v>#N/A</c:v>
                </c:pt>
                <c:pt idx="3">
                  <c:v>5.22</c:v>
                </c:pt>
                <c:pt idx="4">
                  <c:v>#N/A</c:v>
                </c:pt>
                <c:pt idx="5">
                  <c:v>4.57</c:v>
                </c:pt>
                <c:pt idx="6">
                  <c:v>#N/A</c:v>
                </c:pt>
                <c:pt idx="7">
                  <c:v>5.92</c:v>
                </c:pt>
                <c:pt idx="8">
                  <c:v>#N/A</c:v>
                </c:pt>
                <c:pt idx="9">
                  <c:v>5.38</c:v>
                </c:pt>
              </c:numCache>
            </c:numRef>
          </c:val>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7.79</c:v>
                </c:pt>
                <c:pt idx="2">
                  <c:v>#N/A</c:v>
                </c:pt>
                <c:pt idx="3">
                  <c:v>7.09</c:v>
                </c:pt>
                <c:pt idx="4">
                  <c:v>#N/A</c:v>
                </c:pt>
                <c:pt idx="5">
                  <c:v>7</c:v>
                </c:pt>
                <c:pt idx="6">
                  <c:v>#N/A</c:v>
                </c:pt>
                <c:pt idx="7">
                  <c:v>7.07</c:v>
                </c:pt>
                <c:pt idx="8">
                  <c:v>#N/A</c:v>
                </c:pt>
                <c:pt idx="9">
                  <c:v>6.24</c:v>
                </c:pt>
              </c:numCache>
            </c:numRef>
          </c:val>
        </c:ser>
        <c:dLbls>
          <c:showLegendKey val="0"/>
          <c:showVal val="0"/>
          <c:showCatName val="0"/>
          <c:showSerName val="0"/>
          <c:showPercent val="0"/>
          <c:showBubbleSize val="0"/>
        </c:dLbls>
        <c:gapWidth val="150"/>
        <c:overlap val="100"/>
        <c:axId val="207525088"/>
        <c:axId val="259491008"/>
      </c:barChart>
      <c:catAx>
        <c:axId val="207525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9491008"/>
        <c:crosses val="autoZero"/>
        <c:auto val="1"/>
        <c:lblAlgn val="ctr"/>
        <c:lblOffset val="100"/>
        <c:tickLblSkip val="1"/>
        <c:tickMarkSkip val="1"/>
        <c:noMultiLvlLbl val="0"/>
      </c:catAx>
      <c:valAx>
        <c:axId val="259491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525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3613</c:v>
                </c:pt>
                <c:pt idx="5">
                  <c:v>3553</c:v>
                </c:pt>
                <c:pt idx="8">
                  <c:v>3585</c:v>
                </c:pt>
                <c:pt idx="11">
                  <c:v>3638</c:v>
                </c:pt>
                <c:pt idx="14">
                  <c:v>3876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3</c:v>
                </c:pt>
                <c:pt idx="3">
                  <c:v>1</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c:v>
                </c:pt>
                <c:pt idx="3">
                  <c:v>5</c:v>
                </c:pt>
                <c:pt idx="6">
                  <c:v>5</c:v>
                </c:pt>
                <c:pt idx="9">
                  <c:v>4</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343</c:v>
                </c:pt>
                <c:pt idx="3">
                  <c:v>345</c:v>
                </c:pt>
                <c:pt idx="6">
                  <c:v>372</c:v>
                </c:pt>
                <c:pt idx="9">
                  <c:v>56</c:v>
                </c:pt>
                <c:pt idx="12">
                  <c:v>58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1790</c:v>
                </c:pt>
                <c:pt idx="3">
                  <c:v>1903</c:v>
                </c:pt>
                <c:pt idx="6">
                  <c:v>1859</c:v>
                </c:pt>
                <c:pt idx="9">
                  <c:v>1957</c:v>
                </c:pt>
                <c:pt idx="12">
                  <c:v>2106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3917</c:v>
                </c:pt>
                <c:pt idx="3">
                  <c:v>3562</c:v>
                </c:pt>
                <c:pt idx="6">
                  <c:v>3173</c:v>
                </c:pt>
                <c:pt idx="9">
                  <c:v>3458</c:v>
                </c:pt>
                <c:pt idx="12">
                  <c:v>3417</c:v>
                </c:pt>
              </c:numCache>
            </c:numRef>
          </c:val>
        </c:ser>
        <c:dLbls>
          <c:showLegendKey val="0"/>
          <c:showVal val="0"/>
          <c:showCatName val="0"/>
          <c:showSerName val="0"/>
          <c:showPercent val="0"/>
          <c:showBubbleSize val="0"/>
        </c:dLbls>
        <c:gapWidth val="100"/>
        <c:overlap val="100"/>
        <c:axId val="259306144"/>
        <c:axId val="260350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2445</c:v>
                </c:pt>
                <c:pt idx="2">
                  <c:v>#N/A</c:v>
                </c:pt>
                <c:pt idx="3">
                  <c:v>#N/A</c:v>
                </c:pt>
                <c:pt idx="4">
                  <c:v>2263</c:v>
                </c:pt>
                <c:pt idx="5">
                  <c:v>#N/A</c:v>
                </c:pt>
                <c:pt idx="6">
                  <c:v>#N/A</c:v>
                </c:pt>
                <c:pt idx="7">
                  <c:v>1824</c:v>
                </c:pt>
                <c:pt idx="8">
                  <c:v>#N/A</c:v>
                </c:pt>
                <c:pt idx="9">
                  <c:v>#N/A</c:v>
                </c:pt>
                <c:pt idx="10">
                  <c:v>1837</c:v>
                </c:pt>
                <c:pt idx="11">
                  <c:v>#N/A</c:v>
                </c:pt>
                <c:pt idx="12">
                  <c:v>#N/A</c:v>
                </c:pt>
                <c:pt idx="13">
                  <c:v>1710</c:v>
                </c:pt>
                <c:pt idx="14">
                  <c:v>#N/A</c:v>
                </c:pt>
              </c:numCache>
            </c:numRef>
          </c:val>
          <c:smooth val="0"/>
        </c:ser>
        <c:dLbls>
          <c:showLegendKey val="0"/>
          <c:showVal val="0"/>
          <c:showCatName val="0"/>
          <c:showSerName val="0"/>
          <c:showPercent val="0"/>
          <c:showBubbleSize val="0"/>
        </c:dLbls>
        <c:marker val="1"/>
        <c:smooth val="0"/>
        <c:axId val="259306144"/>
        <c:axId val="260350744"/>
      </c:lineChart>
      <c:catAx>
        <c:axId val="259306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0350744"/>
        <c:crosses val="autoZero"/>
        <c:auto val="1"/>
        <c:lblAlgn val="ctr"/>
        <c:lblOffset val="100"/>
        <c:tickLblSkip val="1"/>
        <c:tickMarkSkip val="1"/>
        <c:noMultiLvlLbl val="0"/>
      </c:catAx>
      <c:valAx>
        <c:axId val="260350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9306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40712</c:v>
                </c:pt>
                <c:pt idx="5">
                  <c:v>41881</c:v>
                </c:pt>
                <c:pt idx="8">
                  <c:v>41895</c:v>
                </c:pt>
                <c:pt idx="11">
                  <c:v>41417</c:v>
                </c:pt>
                <c:pt idx="14">
                  <c:v>40126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3188</c:v>
                </c:pt>
                <c:pt idx="5">
                  <c:v>3011</c:v>
                </c:pt>
                <c:pt idx="8">
                  <c:v>2829</c:v>
                </c:pt>
                <c:pt idx="11">
                  <c:v>2720</c:v>
                </c:pt>
                <c:pt idx="14">
                  <c:v>2573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4906</c:v>
                </c:pt>
                <c:pt idx="5">
                  <c:v>4850</c:v>
                </c:pt>
                <c:pt idx="8">
                  <c:v>5174</c:v>
                </c:pt>
                <c:pt idx="11">
                  <c:v>5694</c:v>
                </c:pt>
                <c:pt idx="14">
                  <c:v>5705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5158</c:v>
                </c:pt>
                <c:pt idx="3">
                  <c:v>4761</c:v>
                </c:pt>
                <c:pt idx="6">
                  <c:v>4420</c:v>
                </c:pt>
                <c:pt idx="9">
                  <c:v>3483</c:v>
                </c:pt>
                <c:pt idx="12">
                  <c:v>3077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2006</c:v>
                </c:pt>
                <c:pt idx="3">
                  <c:v>2317</c:v>
                </c:pt>
                <c:pt idx="6">
                  <c:v>3247</c:v>
                </c:pt>
                <c:pt idx="9">
                  <c:v>2337</c:v>
                </c:pt>
                <c:pt idx="12">
                  <c:v>2302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31034</c:v>
                </c:pt>
                <c:pt idx="3">
                  <c:v>30690</c:v>
                </c:pt>
                <c:pt idx="6">
                  <c:v>29619</c:v>
                </c:pt>
                <c:pt idx="9">
                  <c:v>28418</c:v>
                </c:pt>
                <c:pt idx="12">
                  <c:v>27541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16</c:v>
                </c:pt>
                <c:pt idx="3">
                  <c:v>12</c:v>
                </c:pt>
                <c:pt idx="6">
                  <c:v>8</c:v>
                </c:pt>
                <c:pt idx="9">
                  <c:v>4</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33858</c:v>
                </c:pt>
                <c:pt idx="3">
                  <c:v>33408</c:v>
                </c:pt>
                <c:pt idx="6">
                  <c:v>32772</c:v>
                </c:pt>
                <c:pt idx="9">
                  <c:v>32729</c:v>
                </c:pt>
                <c:pt idx="12">
                  <c:v>31474</c:v>
                </c:pt>
              </c:numCache>
            </c:numRef>
          </c:val>
        </c:ser>
        <c:dLbls>
          <c:showLegendKey val="0"/>
          <c:showVal val="0"/>
          <c:showCatName val="0"/>
          <c:showSerName val="0"/>
          <c:showPercent val="0"/>
          <c:showBubbleSize val="0"/>
        </c:dLbls>
        <c:gapWidth val="100"/>
        <c:overlap val="100"/>
        <c:axId val="259516712"/>
        <c:axId val="259517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23266</c:v>
                </c:pt>
                <c:pt idx="2">
                  <c:v>#N/A</c:v>
                </c:pt>
                <c:pt idx="3">
                  <c:v>#N/A</c:v>
                </c:pt>
                <c:pt idx="4">
                  <c:v>21447</c:v>
                </c:pt>
                <c:pt idx="5">
                  <c:v>#N/A</c:v>
                </c:pt>
                <c:pt idx="6">
                  <c:v>#N/A</c:v>
                </c:pt>
                <c:pt idx="7">
                  <c:v>20168</c:v>
                </c:pt>
                <c:pt idx="8">
                  <c:v>#N/A</c:v>
                </c:pt>
                <c:pt idx="9">
                  <c:v>#N/A</c:v>
                </c:pt>
                <c:pt idx="10">
                  <c:v>17139</c:v>
                </c:pt>
                <c:pt idx="11">
                  <c:v>#N/A</c:v>
                </c:pt>
                <c:pt idx="12">
                  <c:v>#N/A</c:v>
                </c:pt>
                <c:pt idx="13">
                  <c:v>15991</c:v>
                </c:pt>
                <c:pt idx="14">
                  <c:v>#N/A</c:v>
                </c:pt>
              </c:numCache>
            </c:numRef>
          </c:val>
          <c:smooth val="0"/>
        </c:ser>
        <c:dLbls>
          <c:showLegendKey val="0"/>
          <c:showVal val="0"/>
          <c:showCatName val="0"/>
          <c:showSerName val="0"/>
          <c:showPercent val="0"/>
          <c:showBubbleSize val="0"/>
        </c:dLbls>
        <c:marker val="1"/>
        <c:smooth val="0"/>
        <c:axId val="259516712"/>
        <c:axId val="259517096"/>
      </c:lineChart>
      <c:catAx>
        <c:axId val="259516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9517096"/>
        <c:crosses val="autoZero"/>
        <c:auto val="1"/>
        <c:lblAlgn val="ctr"/>
        <c:lblOffset val="100"/>
        <c:tickLblSkip val="1"/>
        <c:tickMarkSkip val="1"/>
        <c:noMultiLvlLbl val="0"/>
      </c:catAx>
      <c:valAx>
        <c:axId val="259517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9516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兵庫県宍粟市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40,744
40,565
658.54
24,993,462
23,828,737
829,082
15,400,513
31,474,271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136.5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effectLst/>
              <a:latin typeface="+mn-lt"/>
              <a:ea typeface="+mn-ea"/>
              <a:cs typeface="+mn-cs"/>
            </a:rPr>
            <a:t>　人口減少や高齢化、市内に中心となる産業が少ないことによる個人・法人市民税が減少し、財政基盤が弱く類似団体平均より下回っている。今後</a:t>
          </a:r>
          <a:r>
            <a:rPr lang="ja-JP" altLang="en-US" sz="1400" b="0" i="0" baseline="0">
              <a:solidFill>
                <a:schemeClr val="dk1"/>
              </a:solidFill>
              <a:effectLst/>
              <a:latin typeface="+mn-lt"/>
              <a:ea typeface="+mn-ea"/>
              <a:cs typeface="+mn-cs"/>
            </a:rPr>
            <a:t>は</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地域創生総合戦略に基づき、</a:t>
          </a:r>
          <a:r>
            <a:rPr lang="ja-JP" altLang="ja-JP" sz="1400" b="0" i="0" baseline="0">
              <a:solidFill>
                <a:schemeClr val="dk1"/>
              </a:solidFill>
              <a:effectLst/>
              <a:latin typeface="+mn-lt"/>
              <a:ea typeface="+mn-ea"/>
              <a:cs typeface="+mn-cs"/>
            </a:rPr>
            <a:t>人口減少を最小限に留める対策、林業再生など地場産業の強化や中小企業対策、地方税の徴収率向上対策の推進をはじめとした活力ある地域づくりなど財政基盤の強化に努める。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7" name="直線コネクタ 66"/>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51452</xdr:rowOff>
    </xdr:from>
    <xdr:ext cx="762000" cy="259045"/>
    <xdr:sp macro="" textlink="">
      <xdr:nvSpPr>
        <xdr:cNvPr id="68" name="財政力平均値テキスト"/>
        <xdr:cNvSpPr txBox="1"/>
      </xdr:nvSpPr>
      <xdr:spPr>
        <a:xfrm>
          <a:off x="5041900" y="708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75142</xdr:rowOff>
    </xdr:from>
    <xdr:to>
      <xdr:col>6</xdr:col>
      <xdr:colOff>0</xdr:colOff>
      <xdr:row>43</xdr:row>
      <xdr:rowOff>95250</xdr:rowOff>
    </xdr:to>
    <xdr:cxnSp macro="">
      <xdr:nvCxnSpPr>
        <xdr:cNvPr id="70" name="直線コネクタ 69"/>
        <xdr:cNvCxnSpPr/>
      </xdr:nvCxnSpPr>
      <xdr:spPr>
        <a:xfrm>
          <a:off x="3225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2" name="テキスト ボックス 71"/>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55033</xdr:rowOff>
    </xdr:from>
    <xdr:to>
      <xdr:col>4</xdr:col>
      <xdr:colOff>482600</xdr:colOff>
      <xdr:row>43</xdr:row>
      <xdr:rowOff>75142</xdr:rowOff>
    </xdr:to>
    <xdr:cxnSp macro="">
      <xdr:nvCxnSpPr>
        <xdr:cNvPr id="73" name="直線コネクタ 72"/>
        <xdr:cNvCxnSpPr/>
      </xdr:nvCxnSpPr>
      <xdr:spPr>
        <a:xfrm>
          <a:off x="2336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5" name="テキスト ボックス 74"/>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34925</xdr:rowOff>
    </xdr:from>
    <xdr:to>
      <xdr:col>3</xdr:col>
      <xdr:colOff>279400</xdr:colOff>
      <xdr:row>43</xdr:row>
      <xdr:rowOff>55033</xdr:rowOff>
    </xdr:to>
    <xdr:cxnSp macro="">
      <xdr:nvCxnSpPr>
        <xdr:cNvPr id="76" name="直線コネクタ 75"/>
        <xdr:cNvCxnSpPr/>
      </xdr:nvCxnSpPr>
      <xdr:spPr>
        <a:xfrm>
          <a:off x="1447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78" name="テキスト ボックス 77"/>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0" name="テキスト ボックス 79"/>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6" name="円/楕円 85"/>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7"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8" name="円/楕円 87"/>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89" name="テキスト ボックス 88"/>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24342</xdr:rowOff>
    </xdr:from>
    <xdr:to>
      <xdr:col>4</xdr:col>
      <xdr:colOff>533400</xdr:colOff>
      <xdr:row>43</xdr:row>
      <xdr:rowOff>125942</xdr:rowOff>
    </xdr:to>
    <xdr:sp macro="" textlink="">
      <xdr:nvSpPr>
        <xdr:cNvPr id="90" name="円/楕円 89"/>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110719</xdr:rowOff>
    </xdr:from>
    <xdr:ext cx="762000" cy="259045"/>
    <xdr:sp macro="" textlink="">
      <xdr:nvSpPr>
        <xdr:cNvPr id="91" name="テキスト ボックス 90"/>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2" name="円/楕円 91"/>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93" name="テキスト ボックス 92"/>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155575</xdr:rowOff>
    </xdr:from>
    <xdr:to>
      <xdr:col>2</xdr:col>
      <xdr:colOff>127000</xdr:colOff>
      <xdr:row>43</xdr:row>
      <xdr:rowOff>85725</xdr:rowOff>
    </xdr:to>
    <xdr:sp macro="" textlink="">
      <xdr:nvSpPr>
        <xdr:cNvPr id="94" name="円/楕円 93"/>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70502</xdr:rowOff>
    </xdr:from>
    <xdr:ext cx="762000" cy="259045"/>
    <xdr:sp macro="" textlink="">
      <xdr:nvSpPr>
        <xdr:cNvPr id="95" name="テキスト ボックス 94"/>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effectLst/>
              <a:latin typeface="+mn-lt"/>
              <a:ea typeface="+mn-ea"/>
              <a:cs typeface="+mn-cs"/>
            </a:rPr>
            <a:t>　公債費の減については、</a:t>
          </a:r>
          <a:r>
            <a:rPr lang="ja-JP" altLang="ja-JP" sz="1200" b="0" i="0" baseline="0">
              <a:solidFill>
                <a:schemeClr val="dk1"/>
              </a:solidFill>
              <a:effectLst/>
              <a:latin typeface="+mn-lt"/>
              <a:ea typeface="+mn-ea"/>
              <a:cs typeface="+mn-cs"/>
            </a:rPr>
            <a:t>繰上償還の</a:t>
          </a:r>
          <a:r>
            <a:rPr lang="ja-JP" altLang="en-US" sz="1200" b="0" i="0" baseline="0">
              <a:solidFill>
                <a:schemeClr val="dk1"/>
              </a:solidFill>
              <a:effectLst/>
              <a:latin typeface="+mn-lt"/>
              <a:ea typeface="+mn-ea"/>
              <a:cs typeface="+mn-cs"/>
            </a:rPr>
            <a:t>効果にるものであり、今後においても</a:t>
          </a:r>
          <a:r>
            <a:rPr lang="ja-JP" altLang="ja-JP" sz="1200" b="0" i="0" baseline="0">
              <a:solidFill>
                <a:schemeClr val="dk1"/>
              </a:solidFill>
              <a:effectLst/>
              <a:latin typeface="+mn-lt"/>
              <a:ea typeface="+mn-ea"/>
              <a:cs typeface="+mn-cs"/>
            </a:rPr>
            <a:t>公債費負担の抑制を図る。</a:t>
          </a:r>
          <a:endParaRPr lang="en-US" altLang="ja-JP" sz="1200" b="0" i="0" baseline="0">
            <a:solidFill>
              <a:schemeClr val="dk1"/>
            </a:solidFill>
            <a:effectLst/>
            <a:latin typeface="+mn-lt"/>
            <a:ea typeface="+mn-ea"/>
            <a:cs typeface="+mn-cs"/>
          </a:endParaRPr>
        </a:p>
        <a:p>
          <a:pPr rtl="0" fontAlgn="base"/>
          <a:r>
            <a:rPr lang="ja-JP" altLang="en-US" sz="1200" b="0" i="0" baseline="0">
              <a:solidFill>
                <a:schemeClr val="dk1"/>
              </a:solidFill>
              <a:effectLst/>
              <a:latin typeface="+mn-lt"/>
              <a:ea typeface="+mn-ea"/>
              <a:cs typeface="+mn-cs"/>
            </a:rPr>
            <a:t>　収入の増については、普通交付税の増が影響しているものであるが一時的なものである。</a:t>
          </a:r>
          <a:endParaRPr lang="ja-JP" altLang="ja-JP" sz="1200">
            <a:effectLst/>
          </a:endParaRPr>
        </a:p>
        <a:p>
          <a:pPr rtl="0"/>
          <a:r>
            <a:rPr lang="ja-JP" altLang="ja-JP" sz="1200" b="0" i="0" baseline="0">
              <a:solidFill>
                <a:schemeClr val="dk1"/>
              </a:solidFill>
              <a:effectLst/>
              <a:latin typeface="+mn-lt"/>
              <a:ea typeface="+mn-ea"/>
              <a:cs typeface="+mn-cs"/>
            </a:rPr>
            <a:t>　扶助費の増加については、障害福祉サービスや生活保護費などの今後も増加傾向が続くと考えられ、全体的には今後も増加していくものと思われる。</a:t>
          </a:r>
          <a:endParaRPr lang="ja-JP" altLang="ja-JP" sz="1200">
            <a:effectLst/>
          </a:endParaRPr>
        </a:p>
        <a:p>
          <a:pPr rtl="0"/>
          <a:r>
            <a:rPr lang="ja-JP" altLang="ja-JP" sz="1200" b="0" i="0" baseline="0">
              <a:solidFill>
                <a:schemeClr val="dk1"/>
              </a:solidFill>
              <a:effectLst/>
              <a:latin typeface="+mn-lt"/>
              <a:ea typeface="+mn-ea"/>
              <a:cs typeface="+mn-cs"/>
            </a:rPr>
            <a:t>　引き続き、事務事業の見直しや下水道資本費平準化債による繰出金の平準化などにより経常経費の抑制に努める。</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23813</xdr:rowOff>
    </xdr:from>
    <xdr:to>
      <xdr:col>7</xdr:col>
      <xdr:colOff>152400</xdr:colOff>
      <xdr:row>63</xdr:row>
      <xdr:rowOff>35878</xdr:rowOff>
    </xdr:to>
    <xdr:cxnSp macro="">
      <xdr:nvCxnSpPr>
        <xdr:cNvPr id="126" name="直線コネクタ 125"/>
        <xdr:cNvCxnSpPr/>
      </xdr:nvCxnSpPr>
      <xdr:spPr>
        <a:xfrm flipV="1">
          <a:off x="4114800" y="1082516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28274</xdr:rowOff>
    </xdr:from>
    <xdr:ext cx="762000" cy="259045"/>
    <xdr:sp macro="" textlink="">
      <xdr:nvSpPr>
        <xdr:cNvPr id="127" name="財政構造の弾力性平均値テキスト"/>
        <xdr:cNvSpPr txBox="1"/>
      </xdr:nvSpPr>
      <xdr:spPr>
        <a:xfrm>
          <a:off x="5041900" y="10486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35878</xdr:rowOff>
    </xdr:from>
    <xdr:to>
      <xdr:col>6</xdr:col>
      <xdr:colOff>0</xdr:colOff>
      <xdr:row>63</xdr:row>
      <xdr:rowOff>96203</xdr:rowOff>
    </xdr:to>
    <xdr:cxnSp macro="">
      <xdr:nvCxnSpPr>
        <xdr:cNvPr id="129" name="直線コネクタ 128"/>
        <xdr:cNvCxnSpPr/>
      </xdr:nvCxnSpPr>
      <xdr:spPr>
        <a:xfrm flipV="1">
          <a:off x="3225800" y="1083722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69232</xdr:rowOff>
    </xdr:from>
    <xdr:ext cx="736600" cy="259045"/>
    <xdr:sp macro="" textlink="">
      <xdr:nvSpPr>
        <xdr:cNvPr id="131" name="テキスト ボックス 130"/>
        <xdr:cNvSpPr txBox="1"/>
      </xdr:nvSpPr>
      <xdr:spPr>
        <a:xfrm>
          <a:off x="3733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96203</xdr:rowOff>
    </xdr:from>
    <xdr:to>
      <xdr:col>4</xdr:col>
      <xdr:colOff>482600</xdr:colOff>
      <xdr:row>64</xdr:row>
      <xdr:rowOff>57468</xdr:rowOff>
    </xdr:to>
    <xdr:cxnSp macro="">
      <xdr:nvCxnSpPr>
        <xdr:cNvPr id="132" name="直線コネクタ 131"/>
        <xdr:cNvCxnSpPr/>
      </xdr:nvCxnSpPr>
      <xdr:spPr>
        <a:xfrm flipV="1">
          <a:off x="2336800" y="10897553"/>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105427</xdr:rowOff>
    </xdr:from>
    <xdr:ext cx="762000" cy="259045"/>
    <xdr:sp macro="" textlink="">
      <xdr:nvSpPr>
        <xdr:cNvPr id="134" name="テキスト ボックス 133"/>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15240</xdr:rowOff>
    </xdr:from>
    <xdr:to>
      <xdr:col>3</xdr:col>
      <xdr:colOff>279400</xdr:colOff>
      <xdr:row>64</xdr:row>
      <xdr:rowOff>57468</xdr:rowOff>
    </xdr:to>
    <xdr:cxnSp macro="">
      <xdr:nvCxnSpPr>
        <xdr:cNvPr id="135" name="直線コネクタ 134"/>
        <xdr:cNvCxnSpPr/>
      </xdr:nvCxnSpPr>
      <xdr:spPr>
        <a:xfrm>
          <a:off x="1447800" y="1098804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69232</xdr:rowOff>
    </xdr:from>
    <xdr:ext cx="762000" cy="259045"/>
    <xdr:sp macro="" textlink="">
      <xdr:nvSpPr>
        <xdr:cNvPr id="137" name="テキスト ボックス 136"/>
        <xdr:cNvSpPr txBox="1"/>
      </xdr:nvSpPr>
      <xdr:spPr>
        <a:xfrm>
          <a:off x="1955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50482</xdr:rowOff>
    </xdr:from>
    <xdr:to>
      <xdr:col>2</xdr:col>
      <xdr:colOff>127000</xdr:colOff>
      <xdr:row>61</xdr:row>
      <xdr:rowOff>152082</xdr:rowOff>
    </xdr:to>
    <xdr:sp macro="" textlink="">
      <xdr:nvSpPr>
        <xdr:cNvPr id="138" name="フローチャート : 判断 137"/>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162259</xdr:rowOff>
    </xdr:from>
    <xdr:ext cx="762000" cy="259045"/>
    <xdr:sp macro="" textlink="">
      <xdr:nvSpPr>
        <xdr:cNvPr id="139" name="テキスト ボックス 138"/>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144463</xdr:rowOff>
    </xdr:from>
    <xdr:to>
      <xdr:col>7</xdr:col>
      <xdr:colOff>203200</xdr:colOff>
      <xdr:row>63</xdr:row>
      <xdr:rowOff>74613</xdr:rowOff>
    </xdr:to>
    <xdr:sp macro="" textlink="">
      <xdr:nvSpPr>
        <xdr:cNvPr id="145" name="円/楕円 144"/>
        <xdr:cNvSpPr/>
      </xdr:nvSpPr>
      <xdr:spPr>
        <a:xfrm>
          <a:off x="49022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116540</xdr:rowOff>
    </xdr:from>
    <xdr:ext cx="762000" cy="259045"/>
    <xdr:sp macro="" textlink="">
      <xdr:nvSpPr>
        <xdr:cNvPr id="146" name="財政構造の弾力性該当値テキスト"/>
        <xdr:cNvSpPr txBox="1"/>
      </xdr:nvSpPr>
      <xdr:spPr>
        <a:xfrm>
          <a:off x="5041900" y="1074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156528</xdr:rowOff>
    </xdr:from>
    <xdr:to>
      <xdr:col>6</xdr:col>
      <xdr:colOff>50800</xdr:colOff>
      <xdr:row>63</xdr:row>
      <xdr:rowOff>86678</xdr:rowOff>
    </xdr:to>
    <xdr:sp macro="" textlink="">
      <xdr:nvSpPr>
        <xdr:cNvPr id="147" name="円/楕円 146"/>
        <xdr:cNvSpPr/>
      </xdr:nvSpPr>
      <xdr:spPr>
        <a:xfrm>
          <a:off x="4064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71455</xdr:rowOff>
    </xdr:from>
    <xdr:ext cx="736600" cy="259045"/>
    <xdr:sp macro="" textlink="">
      <xdr:nvSpPr>
        <xdr:cNvPr id="148" name="テキスト ボックス 147"/>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45403</xdr:rowOff>
    </xdr:from>
    <xdr:to>
      <xdr:col>4</xdr:col>
      <xdr:colOff>533400</xdr:colOff>
      <xdr:row>63</xdr:row>
      <xdr:rowOff>147003</xdr:rowOff>
    </xdr:to>
    <xdr:sp macro="" textlink="">
      <xdr:nvSpPr>
        <xdr:cNvPr id="149" name="円/楕円 148"/>
        <xdr:cNvSpPr/>
      </xdr:nvSpPr>
      <xdr:spPr>
        <a:xfrm>
          <a:off x="3175000" y="108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131780</xdr:rowOff>
    </xdr:from>
    <xdr:ext cx="762000" cy="259045"/>
    <xdr:sp macro="" textlink="">
      <xdr:nvSpPr>
        <xdr:cNvPr id="150" name="テキスト ボックス 149"/>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6668</xdr:rowOff>
    </xdr:from>
    <xdr:to>
      <xdr:col>3</xdr:col>
      <xdr:colOff>330200</xdr:colOff>
      <xdr:row>64</xdr:row>
      <xdr:rowOff>108268</xdr:rowOff>
    </xdr:to>
    <xdr:sp macro="" textlink="">
      <xdr:nvSpPr>
        <xdr:cNvPr id="151" name="円/楕円 150"/>
        <xdr:cNvSpPr/>
      </xdr:nvSpPr>
      <xdr:spPr>
        <a:xfrm>
          <a:off x="22860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93045</xdr:rowOff>
    </xdr:from>
    <xdr:ext cx="762000" cy="259045"/>
    <xdr:sp macro="" textlink="">
      <xdr:nvSpPr>
        <xdr:cNvPr id="152" name="テキスト ボックス 151"/>
        <xdr:cNvSpPr txBox="1"/>
      </xdr:nvSpPr>
      <xdr:spPr>
        <a:xfrm>
          <a:off x="1955800" y="110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53" name="円/楕円 152"/>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54" name="テキスト ボックス 153"/>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[149,064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112,896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mn-lt"/>
              <a:ea typeface="+mn-ea"/>
              <a:cs typeface="+mn-cs"/>
            </a:rPr>
            <a:t>　類似団体平均と比較して金額が低くなっている要因として、平成２５年度から消防業務広域化に伴う一部事務組合の発足により、常備消防分の人件費が減（補助費へ分類）されたことによる。</a:t>
          </a:r>
          <a:endParaRPr lang="ja-JP" altLang="ja-JP" sz="1300">
            <a:effectLst/>
          </a:endParaRPr>
        </a:p>
        <a:p>
          <a:pPr rtl="0" fontAlgn="base"/>
          <a:r>
            <a:rPr lang="ja-JP" altLang="ja-JP" sz="1300" b="0" i="0" baseline="0">
              <a:solidFill>
                <a:schemeClr val="dk1"/>
              </a:solidFill>
              <a:effectLst/>
              <a:latin typeface="+mn-lt"/>
              <a:ea typeface="+mn-ea"/>
              <a:cs typeface="+mn-cs"/>
            </a:rPr>
            <a:t>　物件費については、いまだに合併前の旧町単位で類似施設を保有しているため維持管理経費が高くなっている</a:t>
          </a:r>
          <a:r>
            <a:rPr lang="ja-JP" altLang="en-US" sz="1300" b="0" i="0" baseline="0">
              <a:solidFill>
                <a:schemeClr val="dk1"/>
              </a:solidFill>
              <a:effectLst/>
              <a:latin typeface="+mn-lt"/>
              <a:ea typeface="+mn-ea"/>
              <a:cs typeface="+mn-cs"/>
            </a:rPr>
            <a:t>。</a:t>
          </a:r>
          <a:endParaRPr lang="en-US" altLang="ja-JP" sz="1300" b="0" i="0" baseline="0">
            <a:solidFill>
              <a:schemeClr val="dk1"/>
            </a:solidFill>
            <a:effectLst/>
            <a:latin typeface="+mn-lt"/>
            <a:ea typeface="+mn-ea"/>
            <a:cs typeface="+mn-cs"/>
          </a:endParaRPr>
        </a:p>
        <a:p>
          <a:pPr rtl="0" fontAlgn="base"/>
          <a:r>
            <a:rPr lang="ja-JP" altLang="en-US" sz="1300" b="0" i="0" baseline="0">
              <a:solidFill>
                <a:schemeClr val="dk1"/>
              </a:solidFill>
              <a:effectLst/>
              <a:latin typeface="+mn-lt"/>
              <a:ea typeface="+mn-ea"/>
              <a:cs typeface="+mn-cs"/>
            </a:rPr>
            <a:t>　今後においては、</a:t>
          </a:r>
          <a:r>
            <a:rPr lang="ja-JP" altLang="ja-JP" sz="1300" b="0" i="0" baseline="0">
              <a:solidFill>
                <a:schemeClr val="dk1"/>
              </a:solidFill>
              <a:effectLst/>
              <a:latin typeface="+mn-lt"/>
              <a:ea typeface="+mn-ea"/>
              <a:cs typeface="+mn-cs"/>
            </a:rPr>
            <a:t>公共施設等総合管理計画</a:t>
          </a:r>
          <a:r>
            <a:rPr lang="ja-JP" altLang="en-US" sz="1300" b="0" i="0" baseline="0">
              <a:solidFill>
                <a:schemeClr val="dk1"/>
              </a:solidFill>
              <a:effectLst/>
              <a:latin typeface="+mn-lt"/>
              <a:ea typeface="+mn-ea"/>
              <a:cs typeface="+mn-cs"/>
            </a:rPr>
            <a:t>に基づき、</a:t>
          </a:r>
          <a:r>
            <a:rPr lang="ja-JP" altLang="ja-JP" sz="1300" b="0" i="0" baseline="0">
              <a:solidFill>
                <a:schemeClr val="dk1"/>
              </a:solidFill>
              <a:effectLst/>
              <a:latin typeface="+mn-lt"/>
              <a:ea typeface="+mn-ea"/>
              <a:cs typeface="+mn-cs"/>
            </a:rPr>
            <a:t>施設の集約化を含め維持管理経費の削減に努める。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73303</xdr:rowOff>
    </xdr:from>
    <xdr:to>
      <xdr:col>7</xdr:col>
      <xdr:colOff>152400</xdr:colOff>
      <xdr:row>81</xdr:row>
      <xdr:rowOff>110536</xdr:rowOff>
    </xdr:to>
    <xdr:cxnSp macro="">
      <xdr:nvCxnSpPr>
        <xdr:cNvPr id="189" name="直線コネクタ 188"/>
        <xdr:cNvCxnSpPr/>
      </xdr:nvCxnSpPr>
      <xdr:spPr>
        <a:xfrm>
          <a:off x="4114800" y="13960753"/>
          <a:ext cx="838200" cy="3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42161</xdr:rowOff>
    </xdr:from>
    <xdr:ext cx="762000" cy="259045"/>
    <xdr:sp macro="" textlink="">
      <xdr:nvSpPr>
        <xdr:cNvPr id="190" name="人件費・物件費等の状況平均値テキスト"/>
        <xdr:cNvSpPr txBox="1"/>
      </xdr:nvSpPr>
      <xdr:spPr>
        <a:xfrm>
          <a:off x="5041900" y="13929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73303</xdr:rowOff>
    </xdr:from>
    <xdr:to>
      <xdr:col>6</xdr:col>
      <xdr:colOff>0</xdr:colOff>
      <xdr:row>81</xdr:row>
      <xdr:rowOff>132459</xdr:rowOff>
    </xdr:to>
    <xdr:cxnSp macro="">
      <xdr:nvCxnSpPr>
        <xdr:cNvPr id="192" name="直線コネクタ 191"/>
        <xdr:cNvCxnSpPr/>
      </xdr:nvCxnSpPr>
      <xdr:spPr>
        <a:xfrm flipV="1">
          <a:off x="3225800" y="13960753"/>
          <a:ext cx="889000" cy="5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142626</xdr:rowOff>
    </xdr:from>
    <xdr:ext cx="736600" cy="259045"/>
    <xdr:sp macro="" textlink="">
      <xdr:nvSpPr>
        <xdr:cNvPr id="194" name="テキスト ボックス 193"/>
        <xdr:cNvSpPr txBox="1"/>
      </xdr:nvSpPr>
      <xdr:spPr>
        <a:xfrm>
          <a:off x="3733800" y="14030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132459</xdr:rowOff>
    </xdr:from>
    <xdr:to>
      <xdr:col>4</xdr:col>
      <xdr:colOff>482600</xdr:colOff>
      <xdr:row>81</xdr:row>
      <xdr:rowOff>138105</xdr:rowOff>
    </xdr:to>
    <xdr:cxnSp macro="">
      <xdr:nvCxnSpPr>
        <xdr:cNvPr id="195" name="直線コネクタ 194"/>
        <xdr:cNvCxnSpPr/>
      </xdr:nvCxnSpPr>
      <xdr:spPr>
        <a:xfrm flipV="1">
          <a:off x="2336800" y="14019909"/>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147166</xdr:rowOff>
    </xdr:from>
    <xdr:ext cx="762000" cy="259045"/>
    <xdr:sp macro="" textlink="">
      <xdr:nvSpPr>
        <xdr:cNvPr id="197" name="テキスト ボックス 196"/>
        <xdr:cNvSpPr txBox="1"/>
      </xdr:nvSpPr>
      <xdr:spPr>
        <a:xfrm>
          <a:off x="2844800" y="1369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100977</xdr:rowOff>
    </xdr:from>
    <xdr:to>
      <xdr:col>3</xdr:col>
      <xdr:colOff>279400</xdr:colOff>
      <xdr:row>81</xdr:row>
      <xdr:rowOff>138105</xdr:rowOff>
    </xdr:to>
    <xdr:cxnSp macro="">
      <xdr:nvCxnSpPr>
        <xdr:cNvPr id="198" name="直線コネクタ 197"/>
        <xdr:cNvCxnSpPr/>
      </xdr:nvCxnSpPr>
      <xdr:spPr>
        <a:xfrm>
          <a:off x="1447800" y="13988427"/>
          <a:ext cx="889000" cy="3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159307</xdr:rowOff>
    </xdr:from>
    <xdr:ext cx="762000" cy="259045"/>
    <xdr:sp macro="" textlink="">
      <xdr:nvSpPr>
        <xdr:cNvPr id="200" name="テキスト ボックス 199"/>
        <xdr:cNvSpPr txBox="1"/>
      </xdr:nvSpPr>
      <xdr:spPr>
        <a:xfrm>
          <a:off x="1955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43439</xdr:rowOff>
    </xdr:from>
    <xdr:to>
      <xdr:col>2</xdr:col>
      <xdr:colOff>127000</xdr:colOff>
      <xdr:row>81</xdr:row>
      <xdr:rowOff>145039</xdr:rowOff>
    </xdr:to>
    <xdr:sp macro="" textlink="">
      <xdr:nvSpPr>
        <xdr:cNvPr id="201" name="フローチャート : 判断 200"/>
        <xdr:cNvSpPr/>
      </xdr:nvSpPr>
      <xdr:spPr>
        <a:xfrm>
          <a:off x="1397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155216</xdr:rowOff>
    </xdr:from>
    <xdr:ext cx="762000" cy="259045"/>
    <xdr:sp macro="" textlink="">
      <xdr:nvSpPr>
        <xdr:cNvPr id="202" name="テキスト ボックス 201"/>
        <xdr:cNvSpPr txBox="1"/>
      </xdr:nvSpPr>
      <xdr:spPr>
        <a:xfrm>
          <a:off x="1066800" y="1369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59736</xdr:rowOff>
    </xdr:from>
    <xdr:to>
      <xdr:col>7</xdr:col>
      <xdr:colOff>203200</xdr:colOff>
      <xdr:row>81</xdr:row>
      <xdr:rowOff>161336</xdr:rowOff>
    </xdr:to>
    <xdr:sp macro="" textlink="">
      <xdr:nvSpPr>
        <xdr:cNvPr id="208" name="円/楕円 207"/>
        <xdr:cNvSpPr/>
      </xdr:nvSpPr>
      <xdr:spPr>
        <a:xfrm>
          <a:off x="4902200" y="1394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76263</xdr:rowOff>
    </xdr:from>
    <xdr:ext cx="762000" cy="259045"/>
    <xdr:sp macro="" textlink="">
      <xdr:nvSpPr>
        <xdr:cNvPr id="209" name="人件費・物件費等の状況該当値テキスト"/>
        <xdr:cNvSpPr txBox="1"/>
      </xdr:nvSpPr>
      <xdr:spPr>
        <a:xfrm>
          <a:off x="5041900" y="1379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149,064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22503</xdr:rowOff>
    </xdr:from>
    <xdr:to>
      <xdr:col>6</xdr:col>
      <xdr:colOff>50800</xdr:colOff>
      <xdr:row>81</xdr:row>
      <xdr:rowOff>124103</xdr:rowOff>
    </xdr:to>
    <xdr:sp macro="" textlink="">
      <xdr:nvSpPr>
        <xdr:cNvPr id="210" name="円/楕円 209"/>
        <xdr:cNvSpPr/>
      </xdr:nvSpPr>
      <xdr:spPr>
        <a:xfrm>
          <a:off x="4064000" y="1390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134280</xdr:rowOff>
    </xdr:from>
    <xdr:ext cx="736600" cy="259045"/>
    <xdr:sp macro="" textlink="">
      <xdr:nvSpPr>
        <xdr:cNvPr id="211" name="テキスト ボックス 210"/>
        <xdr:cNvSpPr txBox="1"/>
      </xdr:nvSpPr>
      <xdr:spPr>
        <a:xfrm>
          <a:off x="3733800" y="13678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139,806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81659</xdr:rowOff>
    </xdr:from>
    <xdr:to>
      <xdr:col>4</xdr:col>
      <xdr:colOff>533400</xdr:colOff>
      <xdr:row>82</xdr:row>
      <xdr:rowOff>11809</xdr:rowOff>
    </xdr:to>
    <xdr:sp macro="" textlink="">
      <xdr:nvSpPr>
        <xdr:cNvPr id="212" name="円/楕円 211"/>
        <xdr:cNvSpPr/>
      </xdr:nvSpPr>
      <xdr:spPr>
        <a:xfrm>
          <a:off x="3175000" y="1396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168036</xdr:rowOff>
    </xdr:from>
    <xdr:ext cx="762000" cy="259045"/>
    <xdr:sp macro="" textlink="">
      <xdr:nvSpPr>
        <xdr:cNvPr id="213" name="テキスト ボックス 212"/>
        <xdr:cNvSpPr txBox="1"/>
      </xdr:nvSpPr>
      <xdr:spPr>
        <a:xfrm>
          <a:off x="2844800" y="1405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154,515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87305</xdr:rowOff>
    </xdr:from>
    <xdr:to>
      <xdr:col>3</xdr:col>
      <xdr:colOff>330200</xdr:colOff>
      <xdr:row>82</xdr:row>
      <xdr:rowOff>17455</xdr:rowOff>
    </xdr:to>
    <xdr:sp macro="" textlink="">
      <xdr:nvSpPr>
        <xdr:cNvPr id="214" name="円/楕円 213"/>
        <xdr:cNvSpPr/>
      </xdr:nvSpPr>
      <xdr:spPr>
        <a:xfrm>
          <a:off x="2286000" y="1397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2232</xdr:rowOff>
    </xdr:from>
    <xdr:ext cx="762000" cy="259045"/>
    <xdr:sp macro="" textlink="">
      <xdr:nvSpPr>
        <xdr:cNvPr id="215" name="テキスト ボックス 214"/>
        <xdr:cNvSpPr txBox="1"/>
      </xdr:nvSpPr>
      <xdr:spPr>
        <a:xfrm>
          <a:off x="1955800" y="1406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155,919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50177</xdr:rowOff>
    </xdr:from>
    <xdr:to>
      <xdr:col>2</xdr:col>
      <xdr:colOff>127000</xdr:colOff>
      <xdr:row>81</xdr:row>
      <xdr:rowOff>151777</xdr:rowOff>
    </xdr:to>
    <xdr:sp macro="" textlink="">
      <xdr:nvSpPr>
        <xdr:cNvPr id="216" name="円/楕円 215"/>
        <xdr:cNvSpPr/>
      </xdr:nvSpPr>
      <xdr:spPr>
        <a:xfrm>
          <a:off x="1397000" y="1393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136554</xdr:rowOff>
    </xdr:from>
    <xdr:ext cx="762000" cy="259045"/>
    <xdr:sp macro="" textlink="">
      <xdr:nvSpPr>
        <xdr:cNvPr id="217" name="テキスト ボックス 216"/>
        <xdr:cNvSpPr txBox="1"/>
      </xdr:nvSpPr>
      <xdr:spPr>
        <a:xfrm>
          <a:off x="1066800" y="1402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146,687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給料表については国の制度に準拠しており、兵庫県内では７級制</a:t>
          </a:r>
          <a:r>
            <a:rPr lang="ja-JP" altLang="en-US" sz="1300" b="0" i="0" baseline="0">
              <a:solidFill>
                <a:schemeClr val="dk1"/>
              </a:solidFill>
              <a:effectLst/>
              <a:latin typeface="+mn-lt"/>
              <a:ea typeface="+mn-ea"/>
              <a:cs typeface="+mn-cs"/>
            </a:rPr>
            <a:t>を超える団体</a:t>
          </a:r>
          <a:r>
            <a:rPr lang="ja-JP" altLang="ja-JP" sz="1300" b="0" i="0" baseline="0">
              <a:solidFill>
                <a:schemeClr val="dk1"/>
              </a:solidFill>
              <a:effectLst/>
              <a:latin typeface="+mn-lt"/>
              <a:ea typeface="+mn-ea"/>
              <a:cs typeface="+mn-cs"/>
            </a:rPr>
            <a:t>が</a:t>
          </a:r>
          <a:r>
            <a:rPr lang="ja-JP" altLang="en-US" sz="1300" b="0" i="0" baseline="0">
              <a:solidFill>
                <a:schemeClr val="dk1"/>
              </a:solidFill>
              <a:effectLst/>
              <a:latin typeface="+mn-lt"/>
              <a:ea typeface="+mn-ea"/>
              <a:cs typeface="+mn-cs"/>
            </a:rPr>
            <a:t>ほとんどである</a:t>
          </a:r>
          <a:r>
            <a:rPr lang="ja-JP" altLang="ja-JP" sz="1300" b="0" i="0" baseline="0">
              <a:solidFill>
                <a:schemeClr val="dk1"/>
              </a:solidFill>
              <a:effectLst/>
              <a:latin typeface="+mn-lt"/>
              <a:ea typeface="+mn-ea"/>
              <a:cs typeface="+mn-cs"/>
            </a:rPr>
            <a:t>中、宍粟市は６級制とし低額となるようにしている。</a:t>
          </a:r>
          <a:endParaRPr lang="ja-JP" altLang="ja-JP" sz="1300">
            <a:effectLst/>
          </a:endParaRPr>
        </a:p>
        <a:p>
          <a:pPr rtl="0"/>
          <a:r>
            <a:rPr lang="ja-JP" altLang="ja-JP" sz="1300" b="0" i="0" baseline="0">
              <a:solidFill>
                <a:schemeClr val="dk1"/>
              </a:solidFill>
              <a:effectLst/>
              <a:latin typeface="+mn-lt"/>
              <a:ea typeface="+mn-ea"/>
              <a:cs typeface="+mn-cs"/>
            </a:rPr>
            <a:t>　毎年度、人事院勧告や県の人事委員会勧告に準拠した対応をしており、今後においても国及び県の動向に留意し現行制度を維持していくこととする。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88</xdr:row>
      <xdr:rowOff>103414</xdr:rowOff>
    </xdr:to>
    <xdr:cxnSp macro="">
      <xdr:nvCxnSpPr>
        <xdr:cNvPr id="248" name="直線コネクタ 247"/>
        <xdr:cNvCxnSpPr/>
      </xdr:nvCxnSpPr>
      <xdr:spPr>
        <a:xfrm flipV="1">
          <a:off x="17018000" y="13915571"/>
          <a:ext cx="0" cy="127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75491</xdr:rowOff>
    </xdr:from>
    <xdr:ext cx="762000" cy="259045"/>
    <xdr:sp macro="" textlink="">
      <xdr:nvSpPr>
        <xdr:cNvPr id="249" name="給与水準   （国との比較）最小値テキスト"/>
        <xdr:cNvSpPr txBox="1"/>
      </xdr:nvSpPr>
      <xdr:spPr>
        <a:xfrm>
          <a:off x="17106900" y="151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103414</xdr:rowOff>
    </xdr:from>
    <xdr:to>
      <xdr:col>24</xdr:col>
      <xdr:colOff>647700</xdr:colOff>
      <xdr:row>88</xdr:row>
      <xdr:rowOff>103414</xdr:rowOff>
    </xdr:to>
    <xdr:cxnSp macro="">
      <xdr:nvCxnSpPr>
        <xdr:cNvPr id="250" name="直線コネクタ 249"/>
        <xdr:cNvCxnSpPr/>
      </xdr:nvCxnSpPr>
      <xdr:spPr>
        <a:xfrm>
          <a:off x="16929100" y="15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1"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2" name="直線コネクタ 251"/>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54732</xdr:rowOff>
    </xdr:from>
    <xdr:to>
      <xdr:col>24</xdr:col>
      <xdr:colOff>558800</xdr:colOff>
      <xdr:row>85</xdr:row>
      <xdr:rowOff>77712</xdr:rowOff>
    </xdr:to>
    <xdr:cxnSp macro="">
      <xdr:nvCxnSpPr>
        <xdr:cNvPr id="253" name="直線コネクタ 252"/>
        <xdr:cNvCxnSpPr/>
      </xdr:nvCxnSpPr>
      <xdr:spPr>
        <a:xfrm>
          <a:off x="16179800" y="14627982"/>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99984</xdr:rowOff>
    </xdr:from>
    <xdr:ext cx="762000" cy="259045"/>
    <xdr:sp macro="" textlink="">
      <xdr:nvSpPr>
        <xdr:cNvPr id="254"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55" name="フローチャート : 判断 254"/>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54732</xdr:rowOff>
    </xdr:from>
    <xdr:to>
      <xdr:col>23</xdr:col>
      <xdr:colOff>406400</xdr:colOff>
      <xdr:row>90</xdr:row>
      <xdr:rowOff>70757</xdr:rowOff>
    </xdr:to>
    <xdr:cxnSp macro="">
      <xdr:nvCxnSpPr>
        <xdr:cNvPr id="256" name="直線コネクタ 255"/>
        <xdr:cNvCxnSpPr/>
      </xdr:nvCxnSpPr>
      <xdr:spPr>
        <a:xfrm flipV="1">
          <a:off x="15290800" y="14627982"/>
          <a:ext cx="889000" cy="87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57" name="フローチャート : 判断 256"/>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23784</xdr:rowOff>
    </xdr:from>
    <xdr:ext cx="736600" cy="259045"/>
    <xdr:sp macro="" textlink="">
      <xdr:nvSpPr>
        <xdr:cNvPr id="258" name="テキスト ボックス 257"/>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90</xdr:row>
      <xdr:rowOff>70757</xdr:rowOff>
    </xdr:from>
    <xdr:to>
      <xdr:col>22</xdr:col>
      <xdr:colOff>203200</xdr:colOff>
      <xdr:row>90</xdr:row>
      <xdr:rowOff>116718</xdr:rowOff>
    </xdr:to>
    <xdr:cxnSp macro="">
      <xdr:nvCxnSpPr>
        <xdr:cNvPr id="259" name="直線コネクタ 258"/>
        <xdr:cNvCxnSpPr/>
      </xdr:nvCxnSpPr>
      <xdr:spPr>
        <a:xfrm flipV="1">
          <a:off x="14401800" y="1550125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0" name="フローチャート : 判断 259"/>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74282</xdr:rowOff>
    </xdr:from>
    <xdr:ext cx="762000" cy="259045"/>
    <xdr:sp macro="" textlink="">
      <xdr:nvSpPr>
        <xdr:cNvPr id="261" name="テキスト ボックス 260"/>
        <xdr:cNvSpPr txBox="1"/>
      </xdr:nvSpPr>
      <xdr:spPr>
        <a:xfrm>
          <a:off x="14909800" y="1516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43241</xdr:rowOff>
    </xdr:from>
    <xdr:to>
      <xdr:col>21</xdr:col>
      <xdr:colOff>0</xdr:colOff>
      <xdr:row>90</xdr:row>
      <xdr:rowOff>116718</xdr:rowOff>
    </xdr:to>
    <xdr:cxnSp macro="">
      <xdr:nvCxnSpPr>
        <xdr:cNvPr id="262" name="直線コネクタ 261"/>
        <xdr:cNvCxnSpPr/>
      </xdr:nvCxnSpPr>
      <xdr:spPr>
        <a:xfrm>
          <a:off x="13512800" y="14616491"/>
          <a:ext cx="889000" cy="93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133955</xdr:rowOff>
    </xdr:from>
    <xdr:to>
      <xdr:col>21</xdr:col>
      <xdr:colOff>50800</xdr:colOff>
      <xdr:row>90</xdr:row>
      <xdr:rowOff>64105</xdr:rowOff>
    </xdr:to>
    <xdr:sp macro="" textlink="">
      <xdr:nvSpPr>
        <xdr:cNvPr id="263" name="フローチャート : 判断 262"/>
        <xdr:cNvSpPr/>
      </xdr:nvSpPr>
      <xdr:spPr>
        <a:xfrm>
          <a:off x="14351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74282</xdr:rowOff>
    </xdr:from>
    <xdr:ext cx="762000" cy="259045"/>
    <xdr:sp macro="" textlink="">
      <xdr:nvSpPr>
        <xdr:cNvPr id="264" name="テキスト ボックス 263"/>
        <xdr:cNvSpPr txBox="1"/>
      </xdr:nvSpPr>
      <xdr:spPr>
        <a:xfrm>
          <a:off x="14020800" y="1516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65" name="フローチャート : 判断 264"/>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103311</xdr:rowOff>
    </xdr:from>
    <xdr:ext cx="762000" cy="259045"/>
    <xdr:sp macro="" textlink="">
      <xdr:nvSpPr>
        <xdr:cNvPr id="266" name="テキスト ボックス 265"/>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26912</xdr:rowOff>
    </xdr:from>
    <xdr:to>
      <xdr:col>24</xdr:col>
      <xdr:colOff>609600</xdr:colOff>
      <xdr:row>85</xdr:row>
      <xdr:rowOff>128512</xdr:rowOff>
    </xdr:to>
    <xdr:sp macro="" textlink="">
      <xdr:nvSpPr>
        <xdr:cNvPr id="272" name="円/楕円 271"/>
        <xdr:cNvSpPr/>
      </xdr:nvSpPr>
      <xdr:spPr>
        <a:xfrm>
          <a:off x="169672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170439</xdr:rowOff>
    </xdr:from>
    <xdr:ext cx="762000" cy="259045"/>
    <xdr:sp macro="" textlink="">
      <xdr:nvSpPr>
        <xdr:cNvPr id="273" name="給与水準   （国との比較）該当値テキスト"/>
        <xdr:cNvSpPr txBox="1"/>
      </xdr:nvSpPr>
      <xdr:spPr>
        <a:xfrm>
          <a:off x="17106900" y="1457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3932</xdr:rowOff>
    </xdr:from>
    <xdr:to>
      <xdr:col>23</xdr:col>
      <xdr:colOff>457200</xdr:colOff>
      <xdr:row>85</xdr:row>
      <xdr:rowOff>105532</xdr:rowOff>
    </xdr:to>
    <xdr:sp macro="" textlink="">
      <xdr:nvSpPr>
        <xdr:cNvPr id="274" name="円/楕円 273"/>
        <xdr:cNvSpPr/>
      </xdr:nvSpPr>
      <xdr:spPr>
        <a:xfrm>
          <a:off x="16129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90309</xdr:rowOff>
    </xdr:from>
    <xdr:ext cx="736600" cy="259045"/>
    <xdr:sp macro="" textlink="">
      <xdr:nvSpPr>
        <xdr:cNvPr id="275" name="テキスト ボックス 274"/>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90</xdr:row>
      <xdr:rowOff>19957</xdr:rowOff>
    </xdr:from>
    <xdr:to>
      <xdr:col>22</xdr:col>
      <xdr:colOff>254000</xdr:colOff>
      <xdr:row>90</xdr:row>
      <xdr:rowOff>121557</xdr:rowOff>
    </xdr:to>
    <xdr:sp macro="" textlink="">
      <xdr:nvSpPr>
        <xdr:cNvPr id="276" name="円/楕円 275"/>
        <xdr:cNvSpPr/>
      </xdr:nvSpPr>
      <xdr:spPr>
        <a:xfrm>
          <a:off x="15240000" y="15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106334</xdr:rowOff>
    </xdr:from>
    <xdr:ext cx="762000" cy="259045"/>
    <xdr:sp macro="" textlink="">
      <xdr:nvSpPr>
        <xdr:cNvPr id="277" name="テキスト ボックス 276"/>
        <xdr:cNvSpPr txBox="1"/>
      </xdr:nvSpPr>
      <xdr:spPr>
        <a:xfrm>
          <a:off x="14909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20</xdr:col>
      <xdr:colOff>635000</xdr:colOff>
      <xdr:row>90</xdr:row>
      <xdr:rowOff>65918</xdr:rowOff>
    </xdr:from>
    <xdr:to>
      <xdr:col>21</xdr:col>
      <xdr:colOff>50800</xdr:colOff>
      <xdr:row>90</xdr:row>
      <xdr:rowOff>167518</xdr:rowOff>
    </xdr:to>
    <xdr:sp macro="" textlink="">
      <xdr:nvSpPr>
        <xdr:cNvPr id="278" name="円/楕円 277"/>
        <xdr:cNvSpPr/>
      </xdr:nvSpPr>
      <xdr:spPr>
        <a:xfrm>
          <a:off x="14351000" y="1549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152295</xdr:rowOff>
    </xdr:from>
    <xdr:ext cx="762000" cy="259045"/>
    <xdr:sp macro="" textlink="">
      <xdr:nvSpPr>
        <xdr:cNvPr id="279" name="テキスト ボックス 278"/>
        <xdr:cNvSpPr txBox="1"/>
      </xdr:nvSpPr>
      <xdr:spPr>
        <a:xfrm>
          <a:off x="14020800" y="1558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163891</xdr:rowOff>
    </xdr:from>
    <xdr:to>
      <xdr:col>19</xdr:col>
      <xdr:colOff>533400</xdr:colOff>
      <xdr:row>85</xdr:row>
      <xdr:rowOff>94041</xdr:rowOff>
    </xdr:to>
    <xdr:sp macro="" textlink="">
      <xdr:nvSpPr>
        <xdr:cNvPr id="280" name="円/楕円 279"/>
        <xdr:cNvSpPr/>
      </xdr:nvSpPr>
      <xdr:spPr>
        <a:xfrm>
          <a:off x="13462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78818</xdr:rowOff>
    </xdr:from>
    <xdr:ext cx="762000" cy="259045"/>
    <xdr:sp macro="" textlink="">
      <xdr:nvSpPr>
        <xdr:cNvPr id="281" name="テキスト ボックス 280"/>
        <xdr:cNvSpPr txBox="1"/>
      </xdr:nvSpPr>
      <xdr:spPr>
        <a:xfrm>
          <a:off x="13131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mn-lt"/>
              <a:ea typeface="+mn-ea"/>
              <a:cs typeface="+mn-cs"/>
            </a:rPr>
            <a:t>　合併後、退職者の</a:t>
          </a:r>
          <a:r>
            <a:rPr lang="en-US" altLang="ja-JP" sz="1300" b="0" i="0" baseline="0">
              <a:solidFill>
                <a:schemeClr val="dk1"/>
              </a:solidFill>
              <a:effectLst/>
              <a:latin typeface="+mn-lt"/>
              <a:ea typeface="+mn-ea"/>
              <a:cs typeface="+mn-cs"/>
            </a:rPr>
            <a:t>1/3</a:t>
          </a:r>
          <a:r>
            <a:rPr lang="ja-JP" altLang="ja-JP" sz="1300" b="0" i="0" baseline="0">
              <a:solidFill>
                <a:schemeClr val="dk1"/>
              </a:solidFill>
              <a:effectLst/>
              <a:latin typeface="+mn-lt"/>
              <a:ea typeface="+mn-ea"/>
              <a:cs typeface="+mn-cs"/>
            </a:rPr>
            <a:t>補充を原則とした職員数の削減を効果により類似団体内では、ほぼ平均値となっている。しかしながら、市の面積が広大で、類似団体と比較し、支所や出先機関などを多く配置</a:t>
          </a:r>
          <a:r>
            <a:rPr lang="ja-JP" altLang="en-US" sz="1300" b="0" i="0" baseline="0">
              <a:solidFill>
                <a:schemeClr val="dk1"/>
              </a:solidFill>
              <a:effectLst/>
              <a:latin typeface="+mn-lt"/>
              <a:ea typeface="+mn-ea"/>
              <a:cs typeface="+mn-cs"/>
            </a:rPr>
            <a:t>している</a:t>
          </a:r>
          <a:r>
            <a:rPr lang="ja-JP" altLang="ja-JP" sz="1300" b="0" i="0" baseline="0">
              <a:solidFill>
                <a:schemeClr val="dk1"/>
              </a:solidFill>
              <a:effectLst/>
              <a:latin typeface="+mn-lt"/>
              <a:ea typeface="+mn-ea"/>
              <a:cs typeface="+mn-cs"/>
            </a:rPr>
            <a:t>ことから、今後における急減を見込むことが難しい現状にある。今後においては、公共施設等総合管理計画</a:t>
          </a:r>
          <a:r>
            <a:rPr lang="ja-JP" altLang="en-US" sz="1300" b="0" i="0" baseline="0">
              <a:solidFill>
                <a:schemeClr val="dk1"/>
              </a:solidFill>
              <a:effectLst/>
              <a:latin typeface="+mn-lt"/>
              <a:ea typeface="+mn-ea"/>
              <a:cs typeface="+mn-cs"/>
            </a:rPr>
            <a:t>に基づき</a:t>
          </a:r>
          <a:r>
            <a:rPr lang="ja-JP" altLang="ja-JP" sz="1300" b="0" i="0" baseline="0">
              <a:solidFill>
                <a:schemeClr val="dk1"/>
              </a:solidFill>
              <a:effectLst/>
              <a:latin typeface="+mn-lt"/>
              <a:ea typeface="+mn-ea"/>
              <a:cs typeface="+mn-cs"/>
            </a:rPr>
            <a:t>施設の集約化も含め、一定の市民サービスを維持しつつ事務事業の効率化を推進し、引き続き適正な定員管理に努める。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5" name="直線コネクタ 314"/>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6"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7" name="直線コネクタ 316"/>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18"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19" name="直線コネクタ 318"/>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36909</xdr:rowOff>
    </xdr:from>
    <xdr:to>
      <xdr:col>24</xdr:col>
      <xdr:colOff>558800</xdr:colOff>
      <xdr:row>62</xdr:row>
      <xdr:rowOff>48975</xdr:rowOff>
    </xdr:to>
    <xdr:cxnSp macro="">
      <xdr:nvCxnSpPr>
        <xdr:cNvPr id="320" name="直線コネクタ 319"/>
        <xdr:cNvCxnSpPr/>
      </xdr:nvCxnSpPr>
      <xdr:spPr>
        <a:xfrm>
          <a:off x="16179800" y="10666809"/>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171070</xdr:rowOff>
    </xdr:from>
    <xdr:ext cx="762000" cy="259045"/>
    <xdr:sp macro="" textlink="">
      <xdr:nvSpPr>
        <xdr:cNvPr id="321" name="定員管理の状況平均値テキスト"/>
        <xdr:cNvSpPr txBox="1"/>
      </xdr:nvSpPr>
      <xdr:spPr>
        <a:xfrm>
          <a:off x="17106900" y="10458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2" name="フローチャート : 判断 321"/>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35401</xdr:rowOff>
    </xdr:from>
    <xdr:to>
      <xdr:col>23</xdr:col>
      <xdr:colOff>406400</xdr:colOff>
      <xdr:row>62</xdr:row>
      <xdr:rowOff>36909</xdr:rowOff>
    </xdr:to>
    <xdr:cxnSp macro="">
      <xdr:nvCxnSpPr>
        <xdr:cNvPr id="323" name="直線コネクタ 322"/>
        <xdr:cNvCxnSpPr/>
      </xdr:nvCxnSpPr>
      <xdr:spPr>
        <a:xfrm>
          <a:off x="15290800" y="10665301"/>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4" name="フローチャート : 判断 323"/>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84314</xdr:rowOff>
    </xdr:from>
    <xdr:ext cx="736600" cy="259045"/>
    <xdr:sp macro="" textlink="">
      <xdr:nvSpPr>
        <xdr:cNvPr id="325" name="テキスト ボックス 324"/>
        <xdr:cNvSpPr txBox="1"/>
      </xdr:nvSpPr>
      <xdr:spPr>
        <a:xfrm>
          <a:off x="15798800" y="10371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35401</xdr:rowOff>
    </xdr:from>
    <xdr:to>
      <xdr:col>22</xdr:col>
      <xdr:colOff>203200</xdr:colOff>
      <xdr:row>63</xdr:row>
      <xdr:rowOff>111284</xdr:rowOff>
    </xdr:to>
    <xdr:cxnSp macro="">
      <xdr:nvCxnSpPr>
        <xdr:cNvPr id="326" name="直線コネクタ 325"/>
        <xdr:cNvCxnSpPr/>
      </xdr:nvCxnSpPr>
      <xdr:spPr>
        <a:xfrm flipV="1">
          <a:off x="14401800" y="10665301"/>
          <a:ext cx="889000" cy="24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7" name="フローチャート : 判断 326"/>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94870</xdr:rowOff>
    </xdr:from>
    <xdr:ext cx="762000" cy="259045"/>
    <xdr:sp macro="" textlink="">
      <xdr:nvSpPr>
        <xdr:cNvPr id="328" name="テキスト ボックス 327"/>
        <xdr:cNvSpPr txBox="1"/>
      </xdr:nvSpPr>
      <xdr:spPr>
        <a:xfrm>
          <a:off x="14909800" y="1038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111284</xdr:rowOff>
    </xdr:from>
    <xdr:to>
      <xdr:col>21</xdr:col>
      <xdr:colOff>0</xdr:colOff>
      <xdr:row>63</xdr:row>
      <xdr:rowOff>133906</xdr:rowOff>
    </xdr:to>
    <xdr:cxnSp macro="">
      <xdr:nvCxnSpPr>
        <xdr:cNvPr id="329" name="直線コネクタ 328"/>
        <xdr:cNvCxnSpPr/>
      </xdr:nvCxnSpPr>
      <xdr:spPr>
        <a:xfrm flipV="1">
          <a:off x="13512800" y="10912634"/>
          <a:ext cx="8890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0" name="フローチャート : 判断 329"/>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115984</xdr:rowOff>
    </xdr:from>
    <xdr:ext cx="762000" cy="259045"/>
    <xdr:sp macro="" textlink="">
      <xdr:nvSpPr>
        <xdr:cNvPr id="331" name="テキスト ボックス 330"/>
        <xdr:cNvSpPr txBox="1"/>
      </xdr:nvSpPr>
      <xdr:spPr>
        <a:xfrm>
          <a:off x="14020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76597</xdr:rowOff>
    </xdr:from>
    <xdr:to>
      <xdr:col>19</xdr:col>
      <xdr:colOff>533400</xdr:colOff>
      <xdr:row>63</xdr:row>
      <xdr:rowOff>6747</xdr:rowOff>
    </xdr:to>
    <xdr:sp macro="" textlink="">
      <xdr:nvSpPr>
        <xdr:cNvPr id="332" name="フローチャート : 判断 331"/>
        <xdr:cNvSpPr/>
      </xdr:nvSpPr>
      <xdr:spPr>
        <a:xfrm>
          <a:off x="13462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16924</xdr:rowOff>
    </xdr:from>
    <xdr:ext cx="762000" cy="259045"/>
    <xdr:sp macro="" textlink="">
      <xdr:nvSpPr>
        <xdr:cNvPr id="333" name="テキスト ボックス 332"/>
        <xdr:cNvSpPr txBox="1"/>
      </xdr:nvSpPr>
      <xdr:spPr>
        <a:xfrm>
          <a:off x="13131800" y="1047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169625</xdr:rowOff>
    </xdr:from>
    <xdr:to>
      <xdr:col>24</xdr:col>
      <xdr:colOff>609600</xdr:colOff>
      <xdr:row>62</xdr:row>
      <xdr:rowOff>99775</xdr:rowOff>
    </xdr:to>
    <xdr:sp macro="" textlink="">
      <xdr:nvSpPr>
        <xdr:cNvPr id="339" name="円/楕円 338"/>
        <xdr:cNvSpPr/>
      </xdr:nvSpPr>
      <xdr:spPr>
        <a:xfrm>
          <a:off x="16967200" y="1062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141702</xdr:rowOff>
    </xdr:from>
    <xdr:ext cx="762000" cy="259045"/>
    <xdr:sp macro="" textlink="">
      <xdr:nvSpPr>
        <xdr:cNvPr id="340" name="定員管理の状況該当値テキスト"/>
        <xdr:cNvSpPr txBox="1"/>
      </xdr:nvSpPr>
      <xdr:spPr>
        <a:xfrm>
          <a:off x="17106900" y="1060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157559</xdr:rowOff>
    </xdr:from>
    <xdr:to>
      <xdr:col>23</xdr:col>
      <xdr:colOff>457200</xdr:colOff>
      <xdr:row>62</xdr:row>
      <xdr:rowOff>87709</xdr:rowOff>
    </xdr:to>
    <xdr:sp macro="" textlink="">
      <xdr:nvSpPr>
        <xdr:cNvPr id="341" name="円/楕円 340"/>
        <xdr:cNvSpPr/>
      </xdr:nvSpPr>
      <xdr:spPr>
        <a:xfrm>
          <a:off x="16129000" y="1061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72486</xdr:rowOff>
    </xdr:from>
    <xdr:ext cx="736600" cy="259045"/>
    <xdr:sp macro="" textlink="">
      <xdr:nvSpPr>
        <xdr:cNvPr id="342" name="テキスト ボックス 341"/>
        <xdr:cNvSpPr txBox="1"/>
      </xdr:nvSpPr>
      <xdr:spPr>
        <a:xfrm>
          <a:off x="15798800" y="10702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156051</xdr:rowOff>
    </xdr:from>
    <xdr:to>
      <xdr:col>22</xdr:col>
      <xdr:colOff>254000</xdr:colOff>
      <xdr:row>62</xdr:row>
      <xdr:rowOff>86201</xdr:rowOff>
    </xdr:to>
    <xdr:sp macro="" textlink="">
      <xdr:nvSpPr>
        <xdr:cNvPr id="343" name="円/楕円 342"/>
        <xdr:cNvSpPr/>
      </xdr:nvSpPr>
      <xdr:spPr>
        <a:xfrm>
          <a:off x="15240000" y="1061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70978</xdr:rowOff>
    </xdr:from>
    <xdr:ext cx="762000" cy="259045"/>
    <xdr:sp macro="" textlink="">
      <xdr:nvSpPr>
        <xdr:cNvPr id="344" name="テキスト ボックス 343"/>
        <xdr:cNvSpPr txBox="1"/>
      </xdr:nvSpPr>
      <xdr:spPr>
        <a:xfrm>
          <a:off x="14909800" y="1070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60484</xdr:rowOff>
    </xdr:from>
    <xdr:to>
      <xdr:col>21</xdr:col>
      <xdr:colOff>50800</xdr:colOff>
      <xdr:row>63</xdr:row>
      <xdr:rowOff>162084</xdr:rowOff>
    </xdr:to>
    <xdr:sp macro="" textlink="">
      <xdr:nvSpPr>
        <xdr:cNvPr id="345" name="円/楕円 344"/>
        <xdr:cNvSpPr/>
      </xdr:nvSpPr>
      <xdr:spPr>
        <a:xfrm>
          <a:off x="14351000" y="1086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146861</xdr:rowOff>
    </xdr:from>
    <xdr:ext cx="762000" cy="259045"/>
    <xdr:sp macro="" textlink="">
      <xdr:nvSpPr>
        <xdr:cNvPr id="346" name="テキスト ボックス 345"/>
        <xdr:cNvSpPr txBox="1"/>
      </xdr:nvSpPr>
      <xdr:spPr>
        <a:xfrm>
          <a:off x="14020800" y="1094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83106</xdr:rowOff>
    </xdr:from>
    <xdr:to>
      <xdr:col>19</xdr:col>
      <xdr:colOff>533400</xdr:colOff>
      <xdr:row>64</xdr:row>
      <xdr:rowOff>13256</xdr:rowOff>
    </xdr:to>
    <xdr:sp macro="" textlink="">
      <xdr:nvSpPr>
        <xdr:cNvPr id="347" name="円/楕円 346"/>
        <xdr:cNvSpPr/>
      </xdr:nvSpPr>
      <xdr:spPr>
        <a:xfrm>
          <a:off x="13462000" y="1088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169483</xdr:rowOff>
    </xdr:from>
    <xdr:ext cx="762000" cy="259045"/>
    <xdr:sp macro="" textlink="">
      <xdr:nvSpPr>
        <xdr:cNvPr id="348" name="テキスト ボックス 347"/>
        <xdr:cNvSpPr txBox="1"/>
      </xdr:nvSpPr>
      <xdr:spPr>
        <a:xfrm>
          <a:off x="13131800" y="1097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mn-lt"/>
              <a:ea typeface="+mn-ea"/>
              <a:cs typeface="+mn-cs"/>
            </a:rPr>
            <a:t>　過去の建設事業に対する借入金や地理的な要因により上下水道などの生活基盤整備に係る事業費が嵩むことが影響し、類似団体平均より上回っている。</a:t>
          </a:r>
          <a:endParaRPr lang="ja-JP" altLang="ja-JP" sz="1300">
            <a:effectLst/>
          </a:endParaRPr>
        </a:p>
        <a:p>
          <a:pPr rtl="0"/>
          <a:r>
            <a:rPr lang="ja-JP" altLang="en-US" sz="1300" b="0" i="0" baseline="0">
              <a:solidFill>
                <a:schemeClr val="dk1"/>
              </a:solidFill>
              <a:effectLst/>
              <a:latin typeface="+mn-lt"/>
              <a:ea typeface="+mn-ea"/>
              <a:cs typeface="+mn-cs"/>
            </a:rPr>
            <a:t>　施設整備の財源として地方債に依存せざるをえない状況にあり</a:t>
          </a:r>
          <a:r>
            <a:rPr lang="ja-JP" altLang="ja-JP" sz="1300" b="0" i="0" baseline="0">
              <a:solidFill>
                <a:schemeClr val="dk1"/>
              </a:solidFill>
              <a:effectLst/>
              <a:latin typeface="+mn-lt"/>
              <a:ea typeface="+mn-ea"/>
              <a:cs typeface="+mn-cs"/>
            </a:rPr>
            <a:t>、新規地方債の発行抑制、繰上償還など公債費負担の適正管理に努める</a:t>
          </a:r>
          <a:r>
            <a:rPr lang="ja-JP" altLang="en-US" sz="1300" b="0" i="0" baseline="0">
              <a:solidFill>
                <a:schemeClr val="dk1"/>
              </a:solidFill>
              <a:effectLst/>
              <a:latin typeface="+mn-lt"/>
              <a:ea typeface="+mn-ea"/>
              <a:cs typeface="+mn-cs"/>
            </a:rPr>
            <a:t>が、今後も現在の数値と同程度で推移していくものと考えられる</a:t>
          </a:r>
          <a:r>
            <a:rPr lang="ja-JP" altLang="ja-JP" sz="1300" b="0" i="0" baseline="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7" name="直線コネクタ 376"/>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80"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81" name="直線コネクタ 380"/>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22860</xdr:rowOff>
    </xdr:from>
    <xdr:to>
      <xdr:col>24</xdr:col>
      <xdr:colOff>558800</xdr:colOff>
      <xdr:row>43</xdr:row>
      <xdr:rowOff>143510</xdr:rowOff>
    </xdr:to>
    <xdr:cxnSp macro="">
      <xdr:nvCxnSpPr>
        <xdr:cNvPr id="382" name="直線コネクタ 381"/>
        <xdr:cNvCxnSpPr/>
      </xdr:nvCxnSpPr>
      <xdr:spPr>
        <a:xfrm flipV="1">
          <a:off x="16179800" y="739521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83"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4" name="フローチャート : 判断 383"/>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143510</xdr:rowOff>
    </xdr:from>
    <xdr:to>
      <xdr:col>23</xdr:col>
      <xdr:colOff>406400</xdr:colOff>
      <xdr:row>44</xdr:row>
      <xdr:rowOff>100754</xdr:rowOff>
    </xdr:to>
    <xdr:cxnSp macro="">
      <xdr:nvCxnSpPr>
        <xdr:cNvPr id="385" name="直線コネクタ 384"/>
        <xdr:cNvCxnSpPr/>
      </xdr:nvCxnSpPr>
      <xdr:spPr>
        <a:xfrm flipV="1">
          <a:off x="15290800" y="751586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6" name="フローチャート : 判断 385"/>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137177</xdr:rowOff>
    </xdr:from>
    <xdr:ext cx="736600" cy="259045"/>
    <xdr:sp macro="" textlink="">
      <xdr:nvSpPr>
        <xdr:cNvPr id="387" name="テキスト ボックス 386"/>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100754</xdr:rowOff>
    </xdr:from>
    <xdr:to>
      <xdr:col>22</xdr:col>
      <xdr:colOff>203200</xdr:colOff>
      <xdr:row>45</xdr:row>
      <xdr:rowOff>66040</xdr:rowOff>
    </xdr:to>
    <xdr:cxnSp macro="">
      <xdr:nvCxnSpPr>
        <xdr:cNvPr id="388" name="直線コネクタ 387"/>
        <xdr:cNvCxnSpPr/>
      </xdr:nvCxnSpPr>
      <xdr:spPr>
        <a:xfrm flipV="1">
          <a:off x="14401800" y="764455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9" name="フローチャート : 判断 388"/>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90" name="テキスト ボックス 389"/>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66040</xdr:rowOff>
    </xdr:from>
    <xdr:to>
      <xdr:col>21</xdr:col>
      <xdr:colOff>0</xdr:colOff>
      <xdr:row>45</xdr:row>
      <xdr:rowOff>74083</xdr:rowOff>
    </xdr:to>
    <xdr:cxnSp macro="">
      <xdr:nvCxnSpPr>
        <xdr:cNvPr id="391" name="直線コネクタ 390"/>
        <xdr:cNvCxnSpPr/>
      </xdr:nvCxnSpPr>
      <xdr:spPr>
        <a:xfrm flipV="1">
          <a:off x="13512800" y="77812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2" name="フローチャート : 判断 391"/>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126594</xdr:rowOff>
    </xdr:from>
    <xdr:ext cx="762000" cy="259045"/>
    <xdr:sp macro="" textlink="">
      <xdr:nvSpPr>
        <xdr:cNvPr id="393" name="テキスト ボックス 392"/>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94" name="フローチャート : 判断 393"/>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51664</xdr:rowOff>
    </xdr:from>
    <xdr:ext cx="762000" cy="259045"/>
    <xdr:sp macro="" textlink="">
      <xdr:nvSpPr>
        <xdr:cNvPr id="395" name="テキスト ボックス 394"/>
        <xdr:cNvSpPr txBox="1"/>
      </xdr:nvSpPr>
      <xdr:spPr>
        <a:xfrm>
          <a:off x="13131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143510</xdr:rowOff>
    </xdr:from>
    <xdr:to>
      <xdr:col>24</xdr:col>
      <xdr:colOff>609600</xdr:colOff>
      <xdr:row>43</xdr:row>
      <xdr:rowOff>73660</xdr:rowOff>
    </xdr:to>
    <xdr:sp macro="" textlink="">
      <xdr:nvSpPr>
        <xdr:cNvPr id="401" name="円/楕円 400"/>
        <xdr:cNvSpPr/>
      </xdr:nvSpPr>
      <xdr:spPr>
        <a:xfrm>
          <a:off x="16967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115587</xdr:rowOff>
    </xdr:from>
    <xdr:ext cx="762000" cy="259045"/>
    <xdr:sp macro="" textlink="">
      <xdr:nvSpPr>
        <xdr:cNvPr id="402" name="公債費負担の状況該当値テキスト"/>
        <xdr:cNvSpPr txBox="1"/>
      </xdr:nvSpPr>
      <xdr:spPr>
        <a:xfrm>
          <a:off x="17106900" y="731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92710</xdr:rowOff>
    </xdr:from>
    <xdr:to>
      <xdr:col>23</xdr:col>
      <xdr:colOff>457200</xdr:colOff>
      <xdr:row>44</xdr:row>
      <xdr:rowOff>22860</xdr:rowOff>
    </xdr:to>
    <xdr:sp macro="" textlink="">
      <xdr:nvSpPr>
        <xdr:cNvPr id="403" name="円/楕円 402"/>
        <xdr:cNvSpPr/>
      </xdr:nvSpPr>
      <xdr:spPr>
        <a:xfrm>
          <a:off x="16129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7637</xdr:rowOff>
    </xdr:from>
    <xdr:ext cx="736600" cy="259045"/>
    <xdr:sp macro="" textlink="">
      <xdr:nvSpPr>
        <xdr:cNvPr id="404" name="テキスト ボックス 403"/>
        <xdr:cNvSpPr txBox="1"/>
      </xdr:nvSpPr>
      <xdr:spPr>
        <a:xfrm>
          <a:off x="15798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49954</xdr:rowOff>
    </xdr:from>
    <xdr:to>
      <xdr:col>22</xdr:col>
      <xdr:colOff>254000</xdr:colOff>
      <xdr:row>44</xdr:row>
      <xdr:rowOff>151554</xdr:rowOff>
    </xdr:to>
    <xdr:sp macro="" textlink="">
      <xdr:nvSpPr>
        <xdr:cNvPr id="405" name="円/楕円 404"/>
        <xdr:cNvSpPr/>
      </xdr:nvSpPr>
      <xdr:spPr>
        <a:xfrm>
          <a:off x="15240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136331</xdr:rowOff>
    </xdr:from>
    <xdr:ext cx="762000" cy="259045"/>
    <xdr:sp macro="" textlink="">
      <xdr:nvSpPr>
        <xdr:cNvPr id="406" name="テキスト ボックス 405"/>
        <xdr:cNvSpPr txBox="1"/>
      </xdr:nvSpPr>
      <xdr:spPr>
        <a:xfrm>
          <a:off x="14909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635000</xdr:colOff>
      <xdr:row>45</xdr:row>
      <xdr:rowOff>15240</xdr:rowOff>
    </xdr:from>
    <xdr:to>
      <xdr:col>21</xdr:col>
      <xdr:colOff>50800</xdr:colOff>
      <xdr:row>45</xdr:row>
      <xdr:rowOff>116840</xdr:rowOff>
    </xdr:to>
    <xdr:sp macro="" textlink="">
      <xdr:nvSpPr>
        <xdr:cNvPr id="407" name="円/楕円 406"/>
        <xdr:cNvSpPr/>
      </xdr:nvSpPr>
      <xdr:spPr>
        <a:xfrm>
          <a:off x="14351000" y="77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101617</xdr:rowOff>
    </xdr:from>
    <xdr:ext cx="762000" cy="259045"/>
    <xdr:sp macro="" textlink="">
      <xdr:nvSpPr>
        <xdr:cNvPr id="408" name="テキスト ボックス 407"/>
        <xdr:cNvSpPr txBox="1"/>
      </xdr:nvSpPr>
      <xdr:spPr>
        <a:xfrm>
          <a:off x="14020800" y="781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23283</xdr:rowOff>
    </xdr:from>
    <xdr:to>
      <xdr:col>19</xdr:col>
      <xdr:colOff>533400</xdr:colOff>
      <xdr:row>45</xdr:row>
      <xdr:rowOff>124883</xdr:rowOff>
    </xdr:to>
    <xdr:sp macro="" textlink="">
      <xdr:nvSpPr>
        <xdr:cNvPr id="409" name="円/楕円 408"/>
        <xdr:cNvSpPr/>
      </xdr:nvSpPr>
      <xdr:spPr>
        <a:xfrm>
          <a:off x="13462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109660</xdr:rowOff>
    </xdr:from>
    <xdr:ext cx="762000" cy="259045"/>
    <xdr:sp macro="" textlink="">
      <xdr:nvSpPr>
        <xdr:cNvPr id="410" name="テキスト ボックス 409"/>
        <xdr:cNvSpPr txBox="1"/>
      </xdr:nvSpPr>
      <xdr:spPr>
        <a:xfrm>
          <a:off x="13131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mn-lt"/>
              <a:ea typeface="+mn-ea"/>
              <a:cs typeface="+mn-cs"/>
            </a:rPr>
            <a:t>　積極的な繰上償還の効果により地方債残高が減少したこと、</a:t>
          </a:r>
          <a:r>
            <a:rPr lang="ja-JP" altLang="en-US" sz="1300" b="0" i="0" baseline="0">
              <a:solidFill>
                <a:schemeClr val="dk1"/>
              </a:solidFill>
              <a:effectLst/>
              <a:latin typeface="+mn-lt"/>
              <a:ea typeface="+mn-ea"/>
              <a:cs typeface="+mn-cs"/>
            </a:rPr>
            <a:t>退職手当支給率の減に伴い</a:t>
          </a:r>
          <a:r>
            <a:rPr lang="ja-JP" altLang="ja-JP" sz="1300" b="0" i="0" baseline="0">
              <a:solidFill>
                <a:schemeClr val="dk1"/>
              </a:solidFill>
              <a:effectLst/>
              <a:latin typeface="+mn-lt"/>
              <a:ea typeface="+mn-ea"/>
              <a:cs typeface="+mn-cs"/>
            </a:rPr>
            <a:t>退職手当負担見込額が減少したことにより、比率は改善したものの類似団体と比較すると依然将来負担額が大きい状況にある。</a:t>
          </a:r>
          <a:endParaRPr lang="ja-JP" altLang="ja-JP" sz="1300">
            <a:effectLst/>
          </a:endParaRPr>
        </a:p>
        <a:p>
          <a:pPr rtl="0"/>
          <a:r>
            <a:rPr lang="ja-JP" altLang="ja-JP" sz="1300" b="0" i="0" baseline="0">
              <a:solidFill>
                <a:schemeClr val="dk1"/>
              </a:solidFill>
              <a:effectLst/>
              <a:latin typeface="+mn-lt"/>
              <a:ea typeface="+mn-ea"/>
              <a:cs typeface="+mn-cs"/>
            </a:rPr>
            <a:t>　今後においても、地方債の発行抑制、</a:t>
          </a:r>
          <a:r>
            <a:rPr lang="ja-JP" altLang="en-US" sz="1300" b="0" i="0" baseline="0">
              <a:solidFill>
                <a:schemeClr val="dk1"/>
              </a:solidFill>
              <a:effectLst/>
              <a:latin typeface="+mn-lt"/>
              <a:ea typeface="+mn-ea"/>
              <a:cs typeface="+mn-cs"/>
            </a:rPr>
            <a:t>発行する場合は</a:t>
          </a:r>
          <a:r>
            <a:rPr lang="ja-JP" altLang="ja-JP" sz="1300" b="0" i="0" baseline="0">
              <a:solidFill>
                <a:schemeClr val="dk1"/>
              </a:solidFill>
              <a:effectLst/>
              <a:latin typeface="+mn-lt"/>
              <a:ea typeface="+mn-ea"/>
              <a:cs typeface="+mn-cs"/>
            </a:rPr>
            <a:t>交付税算入率の高い有利な地方債の活用、過去の借入金の積極的な繰上償還により、比率の抑制とさらなる財政の健全化に努める。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9" name="直線コネクタ 438"/>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40"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1" name="直線コネクタ 440"/>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39582</xdr:rowOff>
    </xdr:from>
    <xdr:to>
      <xdr:col>24</xdr:col>
      <xdr:colOff>558800</xdr:colOff>
      <xdr:row>20</xdr:row>
      <xdr:rowOff>107146</xdr:rowOff>
    </xdr:to>
    <xdr:cxnSp macro="">
      <xdr:nvCxnSpPr>
        <xdr:cNvPr id="444" name="直線コネクタ 443"/>
        <xdr:cNvCxnSpPr/>
      </xdr:nvCxnSpPr>
      <xdr:spPr>
        <a:xfrm flipV="1">
          <a:off x="16179800" y="346858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155550</xdr:rowOff>
    </xdr:from>
    <xdr:ext cx="762000" cy="259045"/>
    <xdr:sp macro="" textlink="">
      <xdr:nvSpPr>
        <xdr:cNvPr id="445" name="将来負担の状況平均値テキスト"/>
        <xdr:cNvSpPr txBox="1"/>
      </xdr:nvSpPr>
      <xdr:spPr>
        <a:xfrm>
          <a:off x="17106900" y="2555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6" name="フローチャート : 判断 445"/>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107146</xdr:rowOff>
    </xdr:from>
    <xdr:to>
      <xdr:col>23</xdr:col>
      <xdr:colOff>406400</xdr:colOff>
      <xdr:row>21</xdr:row>
      <xdr:rowOff>134366</xdr:rowOff>
    </xdr:to>
    <xdr:cxnSp macro="">
      <xdr:nvCxnSpPr>
        <xdr:cNvPr id="447" name="直線コネクタ 446"/>
        <xdr:cNvCxnSpPr/>
      </xdr:nvCxnSpPr>
      <xdr:spPr>
        <a:xfrm flipV="1">
          <a:off x="15290800" y="3536146"/>
          <a:ext cx="889000" cy="19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48" name="フローチャート : 判断 447"/>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113132</xdr:rowOff>
    </xdr:from>
    <xdr:ext cx="736600" cy="259045"/>
    <xdr:sp macro="" textlink="">
      <xdr:nvSpPr>
        <xdr:cNvPr id="449" name="テキスト ボックス 448"/>
        <xdr:cNvSpPr txBox="1"/>
      </xdr:nvSpPr>
      <xdr:spPr>
        <a:xfrm>
          <a:off x="15798800" y="251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134366</xdr:rowOff>
    </xdr:from>
    <xdr:to>
      <xdr:col>22</xdr:col>
      <xdr:colOff>203200</xdr:colOff>
      <xdr:row>22</xdr:row>
      <xdr:rowOff>52197</xdr:rowOff>
    </xdr:to>
    <xdr:cxnSp macro="">
      <xdr:nvCxnSpPr>
        <xdr:cNvPr id="450" name="直線コネクタ 449"/>
        <xdr:cNvCxnSpPr/>
      </xdr:nvCxnSpPr>
      <xdr:spPr>
        <a:xfrm flipV="1">
          <a:off x="14401800" y="3734816"/>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51" name="フローチャート : 判断 450"/>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36593</xdr:rowOff>
    </xdr:from>
    <xdr:ext cx="762000" cy="259045"/>
    <xdr:sp macro="" textlink="">
      <xdr:nvSpPr>
        <xdr:cNvPr id="452" name="テキスト ボックス 451"/>
        <xdr:cNvSpPr txBox="1"/>
      </xdr:nvSpPr>
      <xdr:spPr>
        <a:xfrm>
          <a:off x="14909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52197</xdr:rowOff>
    </xdr:from>
    <xdr:to>
      <xdr:col>21</xdr:col>
      <xdr:colOff>0</xdr:colOff>
      <xdr:row>22</xdr:row>
      <xdr:rowOff>150326</xdr:rowOff>
    </xdr:to>
    <xdr:cxnSp macro="">
      <xdr:nvCxnSpPr>
        <xdr:cNvPr id="453" name="直線コネクタ 452"/>
        <xdr:cNvCxnSpPr/>
      </xdr:nvCxnSpPr>
      <xdr:spPr>
        <a:xfrm flipV="1">
          <a:off x="13512800" y="3824097"/>
          <a:ext cx="889000" cy="9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15706</xdr:rowOff>
    </xdr:from>
    <xdr:to>
      <xdr:col>21</xdr:col>
      <xdr:colOff>50800</xdr:colOff>
      <xdr:row>17</xdr:row>
      <xdr:rowOff>117306</xdr:rowOff>
    </xdr:to>
    <xdr:sp macro="" textlink="">
      <xdr:nvSpPr>
        <xdr:cNvPr id="454" name="フローチャート : 判断 453"/>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127483</xdr:rowOff>
    </xdr:from>
    <xdr:ext cx="762000" cy="259045"/>
    <xdr:sp macro="" textlink="">
      <xdr:nvSpPr>
        <xdr:cNvPr id="455" name="テキスト ボックス 454"/>
        <xdr:cNvSpPr txBox="1"/>
      </xdr:nvSpPr>
      <xdr:spPr>
        <a:xfrm>
          <a:off x="14020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158877</xdr:rowOff>
    </xdr:from>
    <xdr:to>
      <xdr:col>19</xdr:col>
      <xdr:colOff>533400</xdr:colOff>
      <xdr:row>18</xdr:row>
      <xdr:rowOff>89027</xdr:rowOff>
    </xdr:to>
    <xdr:sp macro="" textlink="">
      <xdr:nvSpPr>
        <xdr:cNvPr id="456" name="フローチャート : 判断 455"/>
        <xdr:cNvSpPr/>
      </xdr:nvSpPr>
      <xdr:spPr>
        <a:xfrm>
          <a:off x="13462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99204</xdr:rowOff>
    </xdr:from>
    <xdr:ext cx="762000" cy="259045"/>
    <xdr:sp macro="" textlink="">
      <xdr:nvSpPr>
        <xdr:cNvPr id="457" name="テキスト ボックス 456"/>
        <xdr:cNvSpPr txBox="1"/>
      </xdr:nvSpPr>
      <xdr:spPr>
        <a:xfrm>
          <a:off x="13131800" y="284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160232</xdr:rowOff>
    </xdr:from>
    <xdr:to>
      <xdr:col>24</xdr:col>
      <xdr:colOff>609600</xdr:colOff>
      <xdr:row>20</xdr:row>
      <xdr:rowOff>90382</xdr:rowOff>
    </xdr:to>
    <xdr:sp macro="" textlink="">
      <xdr:nvSpPr>
        <xdr:cNvPr id="463" name="円/楕円 462"/>
        <xdr:cNvSpPr/>
      </xdr:nvSpPr>
      <xdr:spPr>
        <a:xfrm>
          <a:off x="16967200" y="341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132309</xdr:rowOff>
    </xdr:from>
    <xdr:ext cx="762000" cy="259045"/>
    <xdr:sp macro="" textlink="">
      <xdr:nvSpPr>
        <xdr:cNvPr id="464" name="将来負担の状況該当値テキスト"/>
        <xdr:cNvSpPr txBox="1"/>
      </xdr:nvSpPr>
      <xdr:spPr>
        <a:xfrm>
          <a:off x="17106900" y="338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136.5</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56346</xdr:rowOff>
    </xdr:from>
    <xdr:to>
      <xdr:col>23</xdr:col>
      <xdr:colOff>457200</xdr:colOff>
      <xdr:row>20</xdr:row>
      <xdr:rowOff>157946</xdr:rowOff>
    </xdr:to>
    <xdr:sp macro="" textlink="">
      <xdr:nvSpPr>
        <xdr:cNvPr id="465" name="円/楕円 464"/>
        <xdr:cNvSpPr/>
      </xdr:nvSpPr>
      <xdr:spPr>
        <a:xfrm>
          <a:off x="16129000" y="34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142723</xdr:rowOff>
    </xdr:from>
    <xdr:ext cx="736600" cy="259045"/>
    <xdr:sp macro="" textlink="">
      <xdr:nvSpPr>
        <xdr:cNvPr id="466" name="テキスト ボックス 465"/>
        <xdr:cNvSpPr txBox="1"/>
      </xdr:nvSpPr>
      <xdr:spPr>
        <a:xfrm>
          <a:off x="15798800" y="3571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144.9</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83566</xdr:rowOff>
    </xdr:from>
    <xdr:to>
      <xdr:col>22</xdr:col>
      <xdr:colOff>254000</xdr:colOff>
      <xdr:row>22</xdr:row>
      <xdr:rowOff>13716</xdr:rowOff>
    </xdr:to>
    <xdr:sp macro="" textlink="">
      <xdr:nvSpPr>
        <xdr:cNvPr id="467" name="円/楕円 466"/>
        <xdr:cNvSpPr/>
      </xdr:nvSpPr>
      <xdr:spPr>
        <a:xfrm>
          <a:off x="15240000" y="368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169943</xdr:rowOff>
    </xdr:from>
    <xdr:ext cx="762000" cy="259045"/>
    <xdr:sp macro="" textlink="">
      <xdr:nvSpPr>
        <xdr:cNvPr id="468" name="テキスト ボックス 467"/>
        <xdr:cNvSpPr txBox="1"/>
      </xdr:nvSpPr>
      <xdr:spPr>
        <a:xfrm>
          <a:off x="14909800" y="377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169.6</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1397</xdr:rowOff>
    </xdr:from>
    <xdr:to>
      <xdr:col>21</xdr:col>
      <xdr:colOff>50800</xdr:colOff>
      <xdr:row>22</xdr:row>
      <xdr:rowOff>102997</xdr:rowOff>
    </xdr:to>
    <xdr:sp macro="" textlink="">
      <xdr:nvSpPr>
        <xdr:cNvPr id="469" name="円/楕円 468"/>
        <xdr:cNvSpPr/>
      </xdr:nvSpPr>
      <xdr:spPr>
        <a:xfrm>
          <a:off x="14351000" y="37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87774</xdr:rowOff>
    </xdr:from>
    <xdr:ext cx="762000" cy="259045"/>
    <xdr:sp macro="" textlink="">
      <xdr:nvSpPr>
        <xdr:cNvPr id="470" name="テキスト ボックス 469"/>
        <xdr:cNvSpPr txBox="1"/>
      </xdr:nvSpPr>
      <xdr:spPr>
        <a:xfrm>
          <a:off x="14020800" y="3859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180.7</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99526</xdr:rowOff>
    </xdr:from>
    <xdr:to>
      <xdr:col>19</xdr:col>
      <xdr:colOff>533400</xdr:colOff>
      <xdr:row>23</xdr:row>
      <xdr:rowOff>29676</xdr:rowOff>
    </xdr:to>
    <xdr:sp macro="" textlink="">
      <xdr:nvSpPr>
        <xdr:cNvPr id="471" name="円/楕円 470"/>
        <xdr:cNvSpPr/>
      </xdr:nvSpPr>
      <xdr:spPr>
        <a:xfrm>
          <a:off x="13462000" y="387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14453</xdr:rowOff>
    </xdr:from>
    <xdr:ext cx="762000" cy="259045"/>
    <xdr:sp macro="" textlink="">
      <xdr:nvSpPr>
        <xdr:cNvPr id="472" name="テキスト ボックス 471"/>
        <xdr:cNvSpPr txBox="1"/>
      </xdr:nvSpPr>
      <xdr:spPr>
        <a:xfrm>
          <a:off x="13131800" y="395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兵庫県宍粟市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40,744
40,565
658.54
24,993,462
23,828,737
829,082
15,400,513
31,474,271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136.5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mn-lt"/>
              <a:ea typeface="+mn-ea"/>
              <a:cs typeface="+mn-cs"/>
            </a:rPr>
            <a:t>　類似団体内で低くなっている</a:t>
          </a:r>
          <a:r>
            <a:rPr lang="ja-JP" altLang="en-US" sz="1300" b="0" i="0" baseline="0">
              <a:solidFill>
                <a:schemeClr val="dk1"/>
              </a:solidFill>
              <a:effectLst/>
              <a:latin typeface="+mn-lt"/>
              <a:ea typeface="+mn-ea"/>
              <a:cs typeface="+mn-cs"/>
            </a:rPr>
            <a:t>要因は、</a:t>
          </a:r>
          <a:r>
            <a:rPr lang="ja-JP" altLang="ja-JP" sz="1300" b="0" i="0" baseline="0">
              <a:solidFill>
                <a:schemeClr val="dk1"/>
              </a:solidFill>
              <a:effectLst/>
              <a:latin typeface="+mn-lt"/>
              <a:ea typeface="+mn-ea"/>
              <a:cs typeface="+mn-cs"/>
            </a:rPr>
            <a:t>平成２５年４月１日の西はりま消防組合の発足により、常備消防職員分の人件費が減少（補助費へ移行）し</a:t>
          </a:r>
          <a:r>
            <a:rPr lang="ja-JP" altLang="en-US" sz="1300" b="0" i="0" baseline="0">
              <a:solidFill>
                <a:schemeClr val="dk1"/>
              </a:solidFill>
              <a:effectLst/>
              <a:latin typeface="+mn-lt"/>
              <a:ea typeface="+mn-ea"/>
              <a:cs typeface="+mn-cs"/>
            </a:rPr>
            <a:t>たことによるものである</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平成２６年度の増加は、国に準じた給与削減の廃止によるものである。</a:t>
          </a:r>
          <a:endParaRPr lang="ja-JP" altLang="ja-JP" sz="1300">
            <a:effectLst/>
          </a:endParaRPr>
        </a:p>
        <a:p>
          <a:r>
            <a:rPr lang="ja-JP" altLang="ja-JP" sz="1300" b="0" i="0" baseline="0">
              <a:solidFill>
                <a:schemeClr val="dk1"/>
              </a:solidFill>
              <a:effectLst/>
              <a:latin typeface="+mn-lt"/>
              <a:ea typeface="+mn-ea"/>
              <a:cs typeface="+mn-cs"/>
            </a:rPr>
            <a:t>　今後においては、専門職など必要な職員数は現状維持としつつ、適正な人員配置を進めるとともに、給与の適正化を図る中で人件費の削減に努める。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105228</xdr:rowOff>
    </xdr:to>
    <xdr:cxnSp macro="">
      <xdr:nvCxnSpPr>
        <xdr:cNvPr id="61" name="直線コネクタ 60"/>
        <xdr:cNvCxnSpPr/>
      </xdr:nvCxnSpPr>
      <xdr:spPr>
        <a:xfrm flipV="1">
          <a:off x="4826000" y="58039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77305</xdr:rowOff>
    </xdr:from>
    <xdr:ext cx="762000" cy="259045"/>
    <xdr:sp macro="" textlink="">
      <xdr:nvSpPr>
        <xdr:cNvPr id="62" name="人件費最小値テキスト"/>
        <xdr:cNvSpPr txBox="1"/>
      </xdr:nvSpPr>
      <xdr:spPr>
        <a:xfrm>
          <a:off x="4914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42</xdr:row>
      <xdr:rowOff>105228</xdr:rowOff>
    </xdr:from>
    <xdr:to>
      <xdr:col>7</xdr:col>
      <xdr:colOff>104775</xdr:colOff>
      <xdr:row>42</xdr:row>
      <xdr:rowOff>105228</xdr:rowOff>
    </xdr:to>
    <xdr:cxnSp macro="">
      <xdr:nvCxnSpPr>
        <xdr:cNvPr id="63" name="直線コネクタ 62"/>
        <xdr:cNvCxnSpPr/>
      </xdr:nvCxnSpPr>
      <xdr:spPr>
        <a:xfrm>
          <a:off x="4737100" y="73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162378</xdr:rowOff>
    </xdr:from>
    <xdr:to>
      <xdr:col>7</xdr:col>
      <xdr:colOff>15875</xdr:colOff>
      <xdr:row>36</xdr:row>
      <xdr:rowOff>23586</xdr:rowOff>
    </xdr:to>
    <xdr:cxnSp macro="">
      <xdr:nvCxnSpPr>
        <xdr:cNvPr id="66" name="直線コネクタ 65"/>
        <xdr:cNvCxnSpPr/>
      </xdr:nvCxnSpPr>
      <xdr:spPr>
        <a:xfrm>
          <a:off x="3987800" y="61631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162378</xdr:rowOff>
    </xdr:from>
    <xdr:to>
      <xdr:col>5</xdr:col>
      <xdr:colOff>549275</xdr:colOff>
      <xdr:row>38</xdr:row>
      <xdr:rowOff>159657</xdr:rowOff>
    </xdr:to>
    <xdr:cxnSp macro="">
      <xdr:nvCxnSpPr>
        <xdr:cNvPr id="69" name="直線コネクタ 68"/>
        <xdr:cNvCxnSpPr/>
      </xdr:nvCxnSpPr>
      <xdr:spPr>
        <a:xfrm flipV="1">
          <a:off x="3098800" y="6163128"/>
          <a:ext cx="889000" cy="51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0" name="フローチャート : 判断 69"/>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21062</xdr:rowOff>
    </xdr:from>
    <xdr:ext cx="736600" cy="259045"/>
    <xdr:sp macro="" textlink="">
      <xdr:nvSpPr>
        <xdr:cNvPr id="71" name="テキスト ボックス 70"/>
        <xdr:cNvSpPr txBox="1"/>
      </xdr:nvSpPr>
      <xdr:spPr>
        <a:xfrm>
          <a:off x="3606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159657</xdr:rowOff>
    </xdr:from>
    <xdr:to>
      <xdr:col>4</xdr:col>
      <xdr:colOff>346075</xdr:colOff>
      <xdr:row>39</xdr:row>
      <xdr:rowOff>75293</xdr:rowOff>
    </xdr:to>
    <xdr:cxnSp macro="">
      <xdr:nvCxnSpPr>
        <xdr:cNvPr id="72" name="直線コネクタ 71"/>
        <xdr:cNvCxnSpPr/>
      </xdr:nvCxnSpPr>
      <xdr:spPr>
        <a:xfrm flipV="1">
          <a:off x="2209800" y="66747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3" name="フローチャート : 判断 72"/>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133549</xdr:rowOff>
    </xdr:from>
    <xdr:ext cx="762000" cy="259045"/>
    <xdr:sp macro="" textlink="">
      <xdr:nvSpPr>
        <xdr:cNvPr id="74" name="テキスト ボックス 73"/>
        <xdr:cNvSpPr txBox="1"/>
      </xdr:nvSpPr>
      <xdr:spPr>
        <a:xfrm>
          <a:off x="2717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20865</xdr:rowOff>
    </xdr:from>
    <xdr:to>
      <xdr:col>3</xdr:col>
      <xdr:colOff>142875</xdr:colOff>
      <xdr:row>39</xdr:row>
      <xdr:rowOff>75293</xdr:rowOff>
    </xdr:to>
    <xdr:cxnSp macro="">
      <xdr:nvCxnSpPr>
        <xdr:cNvPr id="75" name="直線コネクタ 74"/>
        <xdr:cNvCxnSpPr/>
      </xdr:nvCxnSpPr>
      <xdr:spPr>
        <a:xfrm>
          <a:off x="1320800" y="67074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6" name="フローチャート : 判断 75"/>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5641</xdr:rowOff>
    </xdr:from>
    <xdr:ext cx="762000" cy="259045"/>
    <xdr:sp macro="" textlink="">
      <xdr:nvSpPr>
        <xdr:cNvPr id="77" name="テキスト ボックス 76"/>
        <xdr:cNvSpPr txBox="1"/>
      </xdr:nvSpPr>
      <xdr:spPr>
        <a:xfrm>
          <a:off x="1828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8" name="フローチャート : 判断 77"/>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122663</xdr:rowOff>
    </xdr:from>
    <xdr:ext cx="762000" cy="259045"/>
    <xdr:sp macro="" textlink="">
      <xdr:nvSpPr>
        <xdr:cNvPr id="79" name="テキスト ボックス 78"/>
        <xdr:cNvSpPr txBox="1"/>
      </xdr:nvSpPr>
      <xdr:spPr>
        <a:xfrm>
          <a:off x="939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144236</xdr:rowOff>
    </xdr:from>
    <xdr:to>
      <xdr:col>7</xdr:col>
      <xdr:colOff>66675</xdr:colOff>
      <xdr:row>36</xdr:row>
      <xdr:rowOff>74386</xdr:rowOff>
    </xdr:to>
    <xdr:sp macro="" textlink="">
      <xdr:nvSpPr>
        <xdr:cNvPr id="85" name="円/楕円 84"/>
        <xdr:cNvSpPr/>
      </xdr:nvSpPr>
      <xdr:spPr>
        <a:xfrm>
          <a:off x="47752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160763</xdr:rowOff>
    </xdr:from>
    <xdr:ext cx="762000" cy="259045"/>
    <xdr:sp macro="" textlink="">
      <xdr:nvSpPr>
        <xdr:cNvPr id="86" name="人件費該当値テキスト"/>
        <xdr:cNvSpPr txBox="1"/>
      </xdr:nvSpPr>
      <xdr:spPr>
        <a:xfrm>
          <a:off x="49149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111578</xdr:rowOff>
    </xdr:from>
    <xdr:to>
      <xdr:col>5</xdr:col>
      <xdr:colOff>600075</xdr:colOff>
      <xdr:row>36</xdr:row>
      <xdr:rowOff>41728</xdr:rowOff>
    </xdr:to>
    <xdr:sp macro="" textlink="">
      <xdr:nvSpPr>
        <xdr:cNvPr id="87" name="円/楕円 86"/>
        <xdr:cNvSpPr/>
      </xdr:nvSpPr>
      <xdr:spPr>
        <a:xfrm>
          <a:off x="3937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51905</xdr:rowOff>
    </xdr:from>
    <xdr:ext cx="736600" cy="259045"/>
    <xdr:sp macro="" textlink="">
      <xdr:nvSpPr>
        <xdr:cNvPr id="88" name="テキスト ボックス 87"/>
        <xdr:cNvSpPr txBox="1"/>
      </xdr:nvSpPr>
      <xdr:spPr>
        <a:xfrm>
          <a:off x="3606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108857</xdr:rowOff>
    </xdr:from>
    <xdr:to>
      <xdr:col>4</xdr:col>
      <xdr:colOff>396875</xdr:colOff>
      <xdr:row>39</xdr:row>
      <xdr:rowOff>39007</xdr:rowOff>
    </xdr:to>
    <xdr:sp macro="" textlink="">
      <xdr:nvSpPr>
        <xdr:cNvPr id="89" name="円/楕円 88"/>
        <xdr:cNvSpPr/>
      </xdr:nvSpPr>
      <xdr:spPr>
        <a:xfrm>
          <a:off x="3048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23784</xdr:rowOff>
    </xdr:from>
    <xdr:ext cx="762000" cy="259045"/>
    <xdr:sp macro="" textlink="">
      <xdr:nvSpPr>
        <xdr:cNvPr id="90" name="テキスト ボックス 89"/>
        <xdr:cNvSpPr txBox="1"/>
      </xdr:nvSpPr>
      <xdr:spPr>
        <a:xfrm>
          <a:off x="2717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24493</xdr:rowOff>
    </xdr:from>
    <xdr:to>
      <xdr:col>3</xdr:col>
      <xdr:colOff>193675</xdr:colOff>
      <xdr:row>39</xdr:row>
      <xdr:rowOff>126093</xdr:rowOff>
    </xdr:to>
    <xdr:sp macro="" textlink="">
      <xdr:nvSpPr>
        <xdr:cNvPr id="91" name="円/楕円 90"/>
        <xdr:cNvSpPr/>
      </xdr:nvSpPr>
      <xdr:spPr>
        <a:xfrm>
          <a:off x="2159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110870</xdr:rowOff>
    </xdr:from>
    <xdr:ext cx="762000" cy="259045"/>
    <xdr:sp macro="" textlink="">
      <xdr:nvSpPr>
        <xdr:cNvPr id="92" name="テキスト ボックス 91"/>
        <xdr:cNvSpPr txBox="1"/>
      </xdr:nvSpPr>
      <xdr:spPr>
        <a:xfrm>
          <a:off x="1828800" y="679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141515</xdr:rowOff>
    </xdr:from>
    <xdr:to>
      <xdr:col>1</xdr:col>
      <xdr:colOff>676275</xdr:colOff>
      <xdr:row>39</xdr:row>
      <xdr:rowOff>71665</xdr:rowOff>
    </xdr:to>
    <xdr:sp macro="" textlink="">
      <xdr:nvSpPr>
        <xdr:cNvPr id="93" name="円/楕円 92"/>
        <xdr:cNvSpPr/>
      </xdr:nvSpPr>
      <xdr:spPr>
        <a:xfrm>
          <a:off x="1270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56442</xdr:rowOff>
    </xdr:from>
    <xdr:ext cx="762000" cy="259045"/>
    <xdr:sp macro="" textlink="">
      <xdr:nvSpPr>
        <xdr:cNvPr id="94" name="テキスト ボックス 93"/>
        <xdr:cNvSpPr txBox="1"/>
      </xdr:nvSpPr>
      <xdr:spPr>
        <a:xfrm>
          <a:off x="939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mn-lt"/>
              <a:ea typeface="+mn-ea"/>
              <a:cs typeface="+mn-cs"/>
            </a:rPr>
            <a:t>　市の面積が広大で、類似団体と比較し、支所や出先機関などを多く配置する必要があることから、維持管理経費を中心とした物件費が高い状況にある。</a:t>
          </a:r>
          <a:r>
            <a:rPr lang="ja-JP" altLang="en-US" sz="1300" b="0" i="0" baseline="0">
              <a:solidFill>
                <a:schemeClr val="dk1"/>
              </a:solidFill>
              <a:effectLst/>
              <a:latin typeface="+mn-lt"/>
              <a:ea typeface="+mn-ea"/>
              <a:cs typeface="+mn-cs"/>
            </a:rPr>
            <a:t>平成２６年度は、ふるさと納税者に対する特産品代にかかる経費が増加しているものである。</a:t>
          </a:r>
          <a:endParaRPr lang="ja-JP" altLang="ja-JP" sz="1300">
            <a:effectLst/>
          </a:endParaRPr>
        </a:p>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第三次</a:t>
          </a:r>
          <a:r>
            <a:rPr lang="ja-JP" altLang="ja-JP" sz="1300" b="0" i="0" baseline="0">
              <a:solidFill>
                <a:schemeClr val="dk1"/>
              </a:solidFill>
              <a:effectLst/>
              <a:latin typeface="+mn-lt"/>
              <a:ea typeface="+mn-ea"/>
              <a:cs typeface="+mn-cs"/>
            </a:rPr>
            <a:t>行政改革大綱や公共施設等総合管理計画に基づ</a:t>
          </a:r>
          <a:r>
            <a:rPr lang="ja-JP" altLang="en-US" sz="1300" b="0" i="0" baseline="0">
              <a:solidFill>
                <a:schemeClr val="dk1"/>
              </a:solidFill>
              <a:effectLst/>
              <a:latin typeface="+mn-lt"/>
              <a:ea typeface="+mn-ea"/>
              <a:cs typeface="+mn-cs"/>
            </a:rPr>
            <a:t>き、</a:t>
          </a:r>
          <a:r>
            <a:rPr lang="ja-JP" altLang="ja-JP" sz="1300" b="0" i="0" baseline="0">
              <a:solidFill>
                <a:schemeClr val="dk1"/>
              </a:solidFill>
              <a:effectLst/>
              <a:latin typeface="+mn-lt"/>
              <a:ea typeface="+mn-ea"/>
              <a:cs typeface="+mn-cs"/>
            </a:rPr>
            <a:t>施設の集約化や事業の見直しを行うことで効率的な行財政運営を図る。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4" name="直線コネクタ 123"/>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5"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6" name="直線コネクタ 125"/>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15</xdr:row>
      <xdr:rowOff>118836</xdr:rowOff>
    </xdr:to>
    <xdr:cxnSp macro="">
      <xdr:nvCxnSpPr>
        <xdr:cNvPr id="129" name="直線コネクタ 128"/>
        <xdr:cNvCxnSpPr/>
      </xdr:nvCxnSpPr>
      <xdr:spPr>
        <a:xfrm>
          <a:off x="15671800" y="26797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42636</xdr:rowOff>
    </xdr:from>
    <xdr:to>
      <xdr:col>22</xdr:col>
      <xdr:colOff>565150</xdr:colOff>
      <xdr:row>15</xdr:row>
      <xdr:rowOff>107950</xdr:rowOff>
    </xdr:to>
    <xdr:cxnSp macro="">
      <xdr:nvCxnSpPr>
        <xdr:cNvPr id="132" name="直線コネクタ 131"/>
        <xdr:cNvCxnSpPr/>
      </xdr:nvCxnSpPr>
      <xdr:spPr>
        <a:xfrm>
          <a:off x="14782800" y="2614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146248</xdr:rowOff>
    </xdr:from>
    <xdr:ext cx="736600" cy="259045"/>
    <xdr:sp macro="" textlink="">
      <xdr:nvSpPr>
        <xdr:cNvPr id="134" name="テキスト ボックス 133"/>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148771</xdr:rowOff>
    </xdr:from>
    <xdr:to>
      <xdr:col>21</xdr:col>
      <xdr:colOff>361950</xdr:colOff>
      <xdr:row>15</xdr:row>
      <xdr:rowOff>42636</xdr:rowOff>
    </xdr:to>
    <xdr:cxnSp macro="">
      <xdr:nvCxnSpPr>
        <xdr:cNvPr id="135" name="直線コネクタ 134"/>
        <xdr:cNvCxnSpPr/>
      </xdr:nvCxnSpPr>
      <xdr:spPr>
        <a:xfrm>
          <a:off x="13893800" y="25490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6" name="フローチャート :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102706</xdr:rowOff>
    </xdr:from>
    <xdr:ext cx="762000" cy="259045"/>
    <xdr:sp macro="" textlink="">
      <xdr:nvSpPr>
        <xdr:cNvPr id="137" name="テキスト ボックス 136"/>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72571</xdr:rowOff>
    </xdr:from>
    <xdr:to>
      <xdr:col>20</xdr:col>
      <xdr:colOff>158750</xdr:colOff>
      <xdr:row>14</xdr:row>
      <xdr:rowOff>148771</xdr:rowOff>
    </xdr:to>
    <xdr:cxnSp macro="">
      <xdr:nvCxnSpPr>
        <xdr:cNvPr id="138" name="直線コネクタ 137"/>
        <xdr:cNvCxnSpPr/>
      </xdr:nvCxnSpPr>
      <xdr:spPr>
        <a:xfrm>
          <a:off x="13004800" y="24728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9" name="フローチャート :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40" name="テキスト ボックス 139"/>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48" name="円/楕円 147"/>
        <xdr:cNvSpPr/>
      </xdr:nvSpPr>
      <xdr:spPr>
        <a:xfrm>
          <a:off x="164592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84563</xdr:rowOff>
    </xdr:from>
    <xdr:ext cx="762000" cy="259045"/>
    <xdr:sp macro="" textlink="">
      <xdr:nvSpPr>
        <xdr:cNvPr id="149" name="物件費該当値テキスト"/>
        <xdr:cNvSpPr txBox="1"/>
      </xdr:nvSpPr>
      <xdr:spPr>
        <a:xfrm>
          <a:off x="165989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57150</xdr:rowOff>
    </xdr:from>
    <xdr:to>
      <xdr:col>22</xdr:col>
      <xdr:colOff>615950</xdr:colOff>
      <xdr:row>15</xdr:row>
      <xdr:rowOff>158750</xdr:rowOff>
    </xdr:to>
    <xdr:sp macro="" textlink="">
      <xdr:nvSpPr>
        <xdr:cNvPr id="150" name="円/楕円 149"/>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168927</xdr:rowOff>
    </xdr:from>
    <xdr:ext cx="736600" cy="259045"/>
    <xdr:sp macro="" textlink="">
      <xdr:nvSpPr>
        <xdr:cNvPr id="151" name="テキスト ボックス 150"/>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163286</xdr:rowOff>
    </xdr:from>
    <xdr:to>
      <xdr:col>21</xdr:col>
      <xdr:colOff>412750</xdr:colOff>
      <xdr:row>15</xdr:row>
      <xdr:rowOff>93436</xdr:rowOff>
    </xdr:to>
    <xdr:sp macro="" textlink="">
      <xdr:nvSpPr>
        <xdr:cNvPr id="152" name="円/楕円 151"/>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103613</xdr:rowOff>
    </xdr:from>
    <xdr:ext cx="762000" cy="259045"/>
    <xdr:sp macro="" textlink="">
      <xdr:nvSpPr>
        <xdr:cNvPr id="153" name="テキスト ボックス 152"/>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97971</xdr:rowOff>
    </xdr:from>
    <xdr:to>
      <xdr:col>20</xdr:col>
      <xdr:colOff>209550</xdr:colOff>
      <xdr:row>15</xdr:row>
      <xdr:rowOff>28121</xdr:rowOff>
    </xdr:to>
    <xdr:sp macro="" textlink="">
      <xdr:nvSpPr>
        <xdr:cNvPr id="154" name="円/楕円 153"/>
        <xdr:cNvSpPr/>
      </xdr:nvSpPr>
      <xdr:spPr>
        <a:xfrm>
          <a:off x="13843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38298</xdr:rowOff>
    </xdr:from>
    <xdr:ext cx="762000" cy="259045"/>
    <xdr:sp macro="" textlink="">
      <xdr:nvSpPr>
        <xdr:cNvPr id="155" name="テキスト ボックス 154"/>
        <xdr:cNvSpPr txBox="1"/>
      </xdr:nvSpPr>
      <xdr:spPr>
        <a:xfrm>
          <a:off x="13512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21771</xdr:rowOff>
    </xdr:from>
    <xdr:to>
      <xdr:col>19</xdr:col>
      <xdr:colOff>6350</xdr:colOff>
      <xdr:row>14</xdr:row>
      <xdr:rowOff>123371</xdr:rowOff>
    </xdr:to>
    <xdr:sp macro="" textlink="">
      <xdr:nvSpPr>
        <xdr:cNvPr id="156" name="円/楕円 155"/>
        <xdr:cNvSpPr/>
      </xdr:nvSpPr>
      <xdr:spPr>
        <a:xfrm>
          <a:off x="12954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133548</xdr:rowOff>
    </xdr:from>
    <xdr:ext cx="762000" cy="259045"/>
    <xdr:sp macro="" textlink="">
      <xdr:nvSpPr>
        <xdr:cNvPr id="157" name="テキスト ボックス 156"/>
        <xdr:cNvSpPr txBox="1"/>
      </xdr:nvSpPr>
      <xdr:spPr>
        <a:xfrm>
          <a:off x="12623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effectLst/>
              <a:latin typeface="+mn-lt"/>
              <a:ea typeface="+mn-ea"/>
              <a:cs typeface="+mn-cs"/>
            </a:rPr>
            <a:t>　扶助費は年々上昇傾向にあり、要因として生活保護費や障害福祉サービス費が膨らんでいること、乳幼児及びこども医療費の無料化拡充などが挙げられる。資格審査等の適正化や</a:t>
          </a:r>
          <a:r>
            <a:rPr lang="ja-JP" altLang="en-US" sz="1200" b="0" i="0" baseline="0">
              <a:solidFill>
                <a:schemeClr val="dk1"/>
              </a:solidFill>
              <a:effectLst/>
              <a:latin typeface="+mn-lt"/>
              <a:ea typeface="+mn-ea"/>
              <a:cs typeface="+mn-cs"/>
            </a:rPr>
            <a:t>、就労準備支援事業に取り組むこと</a:t>
          </a:r>
          <a:r>
            <a:rPr lang="ja-JP" altLang="ja-JP" sz="1200" b="0" i="0" baseline="0">
              <a:solidFill>
                <a:schemeClr val="dk1"/>
              </a:solidFill>
              <a:effectLst/>
              <a:latin typeface="+mn-lt"/>
              <a:ea typeface="+mn-ea"/>
              <a:cs typeface="+mn-cs"/>
            </a:rPr>
            <a:t>で財政を圧迫する上昇傾向に歯止めをかけるよう努める。</a:t>
          </a:r>
          <a:endParaRPr lang="ja-JP" altLang="ja-JP" sz="1200">
            <a:effectLst/>
          </a:endParaRPr>
        </a:p>
        <a:p>
          <a:pPr rtl="0"/>
          <a:r>
            <a:rPr lang="ja-JP" altLang="ja-JP" sz="1200" b="0" i="0" baseline="0">
              <a:solidFill>
                <a:schemeClr val="dk1"/>
              </a:solidFill>
              <a:effectLst/>
              <a:latin typeface="+mn-lt"/>
              <a:ea typeface="+mn-ea"/>
              <a:cs typeface="+mn-cs"/>
            </a:rPr>
            <a:t>　今後においても、少子高齢化社会に備え事業の見直しを行い、限られた財源でもって真にサービスを必要とする方に給付できるよう努める。</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7" name="直線コネクタ 186"/>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20865</xdr:rowOff>
    </xdr:from>
    <xdr:to>
      <xdr:col>7</xdr:col>
      <xdr:colOff>15875</xdr:colOff>
      <xdr:row>55</xdr:row>
      <xdr:rowOff>37193</xdr:rowOff>
    </xdr:to>
    <xdr:cxnSp macro="">
      <xdr:nvCxnSpPr>
        <xdr:cNvPr id="192" name="直線コネクタ 191"/>
        <xdr:cNvCxnSpPr/>
      </xdr:nvCxnSpPr>
      <xdr:spPr>
        <a:xfrm flipV="1">
          <a:off x="3987800" y="94506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3"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4" name="フローチャート : 判断 193"/>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55</xdr:row>
      <xdr:rowOff>37193</xdr:rowOff>
    </xdr:to>
    <xdr:cxnSp macro="">
      <xdr:nvCxnSpPr>
        <xdr:cNvPr id="195" name="直線コネクタ 194"/>
        <xdr:cNvCxnSpPr/>
      </xdr:nvCxnSpPr>
      <xdr:spPr>
        <a:xfrm>
          <a:off x="3098800" y="94179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6" name="フローチャート : 判断 195"/>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197" name="テキスト ボックス 196"/>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54</xdr:row>
      <xdr:rowOff>159657</xdr:rowOff>
    </xdr:to>
    <xdr:cxnSp macro="">
      <xdr:nvCxnSpPr>
        <xdr:cNvPr id="198" name="直線コネクタ 197"/>
        <xdr:cNvCxnSpPr/>
      </xdr:nvCxnSpPr>
      <xdr:spPr>
        <a:xfrm>
          <a:off x="2209800" y="9352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00" name="テキスト ボックス 199"/>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94343</xdr:rowOff>
    </xdr:from>
    <xdr:to>
      <xdr:col>3</xdr:col>
      <xdr:colOff>142875</xdr:colOff>
      <xdr:row>54</xdr:row>
      <xdr:rowOff>94343</xdr:rowOff>
    </xdr:to>
    <xdr:cxnSp macro="">
      <xdr:nvCxnSpPr>
        <xdr:cNvPr id="201" name="直線コネクタ 200"/>
        <xdr:cNvCxnSpPr/>
      </xdr:nvCxnSpPr>
      <xdr:spPr>
        <a:xfrm>
          <a:off x="1320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2" name="フローチャート :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203" name="テキスト ボックス 20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4" name="フローチャート :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5" name="テキスト ボックス 204"/>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211" name="円/楕円 210"/>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158042</xdr:rowOff>
    </xdr:from>
    <xdr:ext cx="762000" cy="259045"/>
    <xdr:sp macro="" textlink="">
      <xdr:nvSpPr>
        <xdr:cNvPr id="212"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157843</xdr:rowOff>
    </xdr:from>
    <xdr:to>
      <xdr:col>5</xdr:col>
      <xdr:colOff>600075</xdr:colOff>
      <xdr:row>55</xdr:row>
      <xdr:rowOff>87993</xdr:rowOff>
    </xdr:to>
    <xdr:sp macro="" textlink="">
      <xdr:nvSpPr>
        <xdr:cNvPr id="213" name="円/楕円 212"/>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214" name="テキスト ボックス 213"/>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5" name="円/楕円 214"/>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6" name="テキスト ボックス 215"/>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17" name="円/楕円 216"/>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8" name="テキスト ボックス 217"/>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9" name="円/楕円 218"/>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20" name="テキスト ボックス 219"/>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大きく減少した要因は、</a:t>
          </a:r>
          <a:r>
            <a:rPr lang="ja-JP" altLang="ja-JP" sz="1100" b="0" i="0" baseline="0">
              <a:solidFill>
                <a:schemeClr val="dk1"/>
              </a:solidFill>
              <a:effectLst/>
              <a:latin typeface="+mn-lt"/>
              <a:ea typeface="+mn-ea"/>
              <a:cs typeface="+mn-cs"/>
            </a:rPr>
            <a:t>簡易水道事業が上水道事業に統合されたことによる（補助費等</a:t>
          </a:r>
          <a:r>
            <a:rPr lang="ja-JP" altLang="en-US" sz="1100" b="0" i="0" baseline="0">
              <a:solidFill>
                <a:schemeClr val="dk1"/>
              </a:solidFill>
              <a:effectLst/>
              <a:latin typeface="+mn-lt"/>
              <a:ea typeface="+mn-ea"/>
              <a:cs typeface="+mn-cs"/>
            </a:rPr>
            <a:t>→繰出金</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理的要因等により過去の資本費整備コストが嵩んでいるために、下水道事業に対する繰出金が類似団体より高い傾向にある。このうち大半が公債費に対する繰出であるため、資本費平準化債の発行により単年度負担を抑制している状況である。</a:t>
          </a:r>
          <a:endParaRPr lang="ja-JP" altLang="ja-JP" sz="11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公営企業経営戦略を策定する中で、</a:t>
          </a:r>
          <a:r>
            <a:rPr lang="ja-JP" altLang="ja-JP" sz="1100" b="0" i="0" baseline="0">
              <a:solidFill>
                <a:schemeClr val="dk1"/>
              </a:solidFill>
              <a:effectLst/>
              <a:latin typeface="+mn-lt"/>
              <a:ea typeface="+mn-ea"/>
              <a:cs typeface="+mn-cs"/>
            </a:rPr>
            <a:t>収支見通しにおける中長期的計画</a:t>
          </a:r>
          <a:r>
            <a:rPr lang="ja-JP" altLang="en-US" sz="1100" b="0" i="0" baseline="0">
              <a:solidFill>
                <a:schemeClr val="dk1"/>
              </a:solidFill>
              <a:effectLst/>
              <a:latin typeface="+mn-lt"/>
              <a:ea typeface="+mn-ea"/>
              <a:cs typeface="+mn-cs"/>
            </a:rPr>
            <a:t>とあわせ、</a:t>
          </a:r>
          <a:r>
            <a:rPr lang="ja-JP" altLang="ja-JP" sz="1100" b="0" i="0" baseline="0">
              <a:solidFill>
                <a:schemeClr val="dk1"/>
              </a:solidFill>
              <a:effectLst/>
              <a:latin typeface="+mn-lt"/>
              <a:ea typeface="+mn-ea"/>
              <a:cs typeface="+mn-cs"/>
            </a:rPr>
            <a:t>歳出の削減に努める一方、公平・公正の原則から使用料などの料金格差を是正し、受益者負担の適正化を図る。</a:t>
          </a:r>
          <a:endParaRPr lang="ja-JP" altLang="ja-JP" sz="11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48" name="直線コネクタ 247"/>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9"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50" name="直線コネクタ 249"/>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51"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2" name="直線コネクタ 251"/>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27940</xdr:rowOff>
    </xdr:from>
    <xdr:to>
      <xdr:col>24</xdr:col>
      <xdr:colOff>31750</xdr:colOff>
      <xdr:row>59</xdr:row>
      <xdr:rowOff>46990</xdr:rowOff>
    </xdr:to>
    <xdr:cxnSp macro="">
      <xdr:nvCxnSpPr>
        <xdr:cNvPr id="253" name="直線コネクタ 252"/>
        <xdr:cNvCxnSpPr/>
      </xdr:nvCxnSpPr>
      <xdr:spPr>
        <a:xfrm flipV="1">
          <a:off x="15671800" y="997204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5" name="フローチャート :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16510</xdr:rowOff>
    </xdr:from>
    <xdr:to>
      <xdr:col>22</xdr:col>
      <xdr:colOff>565150</xdr:colOff>
      <xdr:row>59</xdr:row>
      <xdr:rowOff>46990</xdr:rowOff>
    </xdr:to>
    <xdr:cxnSp macro="">
      <xdr:nvCxnSpPr>
        <xdr:cNvPr id="256" name="直線コネクタ 255"/>
        <xdr:cNvCxnSpPr/>
      </xdr:nvCxnSpPr>
      <xdr:spPr>
        <a:xfrm>
          <a:off x="14782800" y="10132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7" name="フローチャート :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149860</xdr:rowOff>
    </xdr:from>
    <xdr:to>
      <xdr:col>21</xdr:col>
      <xdr:colOff>361950</xdr:colOff>
      <xdr:row>59</xdr:row>
      <xdr:rowOff>16510</xdr:rowOff>
    </xdr:to>
    <xdr:cxnSp macro="">
      <xdr:nvCxnSpPr>
        <xdr:cNvPr id="259" name="直線コネクタ 258"/>
        <xdr:cNvCxnSpPr/>
      </xdr:nvCxnSpPr>
      <xdr:spPr>
        <a:xfrm>
          <a:off x="13893800" y="1009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60" name="フローチャート :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77487</xdr:rowOff>
    </xdr:from>
    <xdr:ext cx="762000" cy="259045"/>
    <xdr:sp macro="" textlink="">
      <xdr:nvSpPr>
        <xdr:cNvPr id="261" name="テキスト ボックス 26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96520</xdr:rowOff>
    </xdr:from>
    <xdr:to>
      <xdr:col>20</xdr:col>
      <xdr:colOff>158750</xdr:colOff>
      <xdr:row>58</xdr:row>
      <xdr:rowOff>149860</xdr:rowOff>
    </xdr:to>
    <xdr:cxnSp macro="">
      <xdr:nvCxnSpPr>
        <xdr:cNvPr id="262" name="直線コネクタ 261"/>
        <xdr:cNvCxnSpPr/>
      </xdr:nvCxnSpPr>
      <xdr:spPr>
        <a:xfrm>
          <a:off x="13004800" y="10040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3" name="フローチャート : 判断 262"/>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4" name="テキスト ボックス 263"/>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6" name="テキスト ボックス 265"/>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148590</xdr:rowOff>
    </xdr:from>
    <xdr:to>
      <xdr:col>24</xdr:col>
      <xdr:colOff>82550</xdr:colOff>
      <xdr:row>58</xdr:row>
      <xdr:rowOff>78740</xdr:rowOff>
    </xdr:to>
    <xdr:sp macro="" textlink="">
      <xdr:nvSpPr>
        <xdr:cNvPr id="272" name="円/楕円 271"/>
        <xdr:cNvSpPr/>
      </xdr:nvSpPr>
      <xdr:spPr>
        <a:xfrm>
          <a:off x="16459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120667</xdr:rowOff>
    </xdr:from>
    <xdr:ext cx="762000" cy="259045"/>
    <xdr:sp macro="" textlink="">
      <xdr:nvSpPr>
        <xdr:cNvPr id="273" name="その他該当値テキスト"/>
        <xdr:cNvSpPr txBox="1"/>
      </xdr:nvSpPr>
      <xdr:spPr>
        <a:xfrm>
          <a:off x="16598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167640</xdr:rowOff>
    </xdr:from>
    <xdr:to>
      <xdr:col>22</xdr:col>
      <xdr:colOff>615950</xdr:colOff>
      <xdr:row>59</xdr:row>
      <xdr:rowOff>97790</xdr:rowOff>
    </xdr:to>
    <xdr:sp macro="" textlink="">
      <xdr:nvSpPr>
        <xdr:cNvPr id="274" name="円/楕円 273"/>
        <xdr:cNvSpPr/>
      </xdr:nvSpPr>
      <xdr:spPr>
        <a:xfrm>
          <a:off x="15621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82567</xdr:rowOff>
    </xdr:from>
    <xdr:ext cx="736600" cy="259045"/>
    <xdr:sp macro="" textlink="">
      <xdr:nvSpPr>
        <xdr:cNvPr id="275" name="テキスト ボックス 274"/>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137160</xdr:rowOff>
    </xdr:from>
    <xdr:to>
      <xdr:col>21</xdr:col>
      <xdr:colOff>412750</xdr:colOff>
      <xdr:row>59</xdr:row>
      <xdr:rowOff>67310</xdr:rowOff>
    </xdr:to>
    <xdr:sp macro="" textlink="">
      <xdr:nvSpPr>
        <xdr:cNvPr id="276" name="円/楕円 275"/>
        <xdr:cNvSpPr/>
      </xdr:nvSpPr>
      <xdr:spPr>
        <a:xfrm>
          <a:off x="14732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52087</xdr:rowOff>
    </xdr:from>
    <xdr:ext cx="762000" cy="259045"/>
    <xdr:sp macro="" textlink="">
      <xdr:nvSpPr>
        <xdr:cNvPr id="277" name="テキスト ボックス 276"/>
        <xdr:cNvSpPr txBox="1"/>
      </xdr:nvSpPr>
      <xdr:spPr>
        <a:xfrm>
          <a:off x="14401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99060</xdr:rowOff>
    </xdr:from>
    <xdr:to>
      <xdr:col>20</xdr:col>
      <xdr:colOff>209550</xdr:colOff>
      <xdr:row>59</xdr:row>
      <xdr:rowOff>29210</xdr:rowOff>
    </xdr:to>
    <xdr:sp macro="" textlink="">
      <xdr:nvSpPr>
        <xdr:cNvPr id="278" name="円/楕円 277"/>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13987</xdr:rowOff>
    </xdr:from>
    <xdr:ext cx="762000" cy="259045"/>
    <xdr:sp macro="" textlink="">
      <xdr:nvSpPr>
        <xdr:cNvPr id="279" name="テキスト ボックス 278"/>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45720</xdr:rowOff>
    </xdr:from>
    <xdr:to>
      <xdr:col>19</xdr:col>
      <xdr:colOff>6350</xdr:colOff>
      <xdr:row>58</xdr:row>
      <xdr:rowOff>147320</xdr:rowOff>
    </xdr:to>
    <xdr:sp macro="" textlink="">
      <xdr:nvSpPr>
        <xdr:cNvPr id="280" name="円/楕円 279"/>
        <xdr:cNvSpPr/>
      </xdr:nvSpPr>
      <xdr:spPr>
        <a:xfrm>
          <a:off x="12954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132097</xdr:rowOff>
    </xdr:from>
    <xdr:ext cx="762000" cy="259045"/>
    <xdr:sp macro="" textlink="">
      <xdr:nvSpPr>
        <xdr:cNvPr id="281" name="テキスト ボックス 280"/>
        <xdr:cNvSpPr txBox="1"/>
      </xdr:nvSpPr>
      <xdr:spPr>
        <a:xfrm>
          <a:off x="12623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effectLst/>
              <a:latin typeface="+mn-lt"/>
              <a:ea typeface="+mn-ea"/>
              <a:cs typeface="+mn-cs"/>
            </a:rPr>
            <a:t>　増加している要因は、簡易水道事業が上水道事業に統合されたことによる（繰出金→補助費等）。また、</a:t>
          </a:r>
          <a:r>
            <a:rPr lang="ja-JP" altLang="ja-JP" sz="1300" b="0" i="0" baseline="0">
              <a:solidFill>
                <a:schemeClr val="dk1"/>
              </a:solidFill>
              <a:effectLst/>
              <a:latin typeface="+mn-lt"/>
              <a:ea typeface="+mn-ea"/>
              <a:cs typeface="+mn-cs"/>
            </a:rPr>
            <a:t>病院への繰出金が増加傾向にあ</a:t>
          </a:r>
          <a:r>
            <a:rPr lang="ja-JP" altLang="en-US" sz="1300" b="0" i="0" baseline="0">
              <a:solidFill>
                <a:schemeClr val="dk1"/>
              </a:solidFill>
              <a:effectLst/>
              <a:latin typeface="+mn-lt"/>
              <a:ea typeface="+mn-ea"/>
              <a:cs typeface="+mn-cs"/>
            </a:rPr>
            <a:t>り、新</a:t>
          </a:r>
          <a:r>
            <a:rPr lang="ja-JP" altLang="ja-JP" sz="1300" b="0" i="0" baseline="0">
              <a:solidFill>
                <a:schemeClr val="dk1"/>
              </a:solidFill>
              <a:effectLst/>
              <a:latin typeface="+mn-lt"/>
              <a:ea typeface="+mn-ea"/>
              <a:cs typeface="+mn-cs"/>
            </a:rPr>
            <a:t>公立病院改革プランを策定する中で繰出金が減少となるよう検討</a:t>
          </a:r>
          <a:r>
            <a:rPr lang="ja-JP" altLang="en-US" sz="1300" b="0" i="0" baseline="0">
              <a:solidFill>
                <a:schemeClr val="dk1"/>
              </a:solidFill>
              <a:effectLst/>
              <a:latin typeface="+mn-lt"/>
              <a:ea typeface="+mn-ea"/>
              <a:cs typeface="+mn-cs"/>
            </a:rPr>
            <a:t>するとともに、</a:t>
          </a:r>
          <a:r>
            <a:rPr lang="ja-JP" altLang="ja-JP" sz="1300" b="0" i="0" baseline="0">
              <a:solidFill>
                <a:schemeClr val="dk1"/>
              </a:solidFill>
              <a:effectLst/>
              <a:latin typeface="+mn-lt"/>
              <a:ea typeface="+mn-ea"/>
              <a:cs typeface="+mn-cs"/>
            </a:rPr>
            <a:t>その他の補助金についても交付前提ではなく、市民サービス、その効果も踏まえ、適切な補助事業かどうか検証を行う。</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09" name="直線コネクタ 308"/>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10"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11" name="直線コネクタ 310"/>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20320</xdr:rowOff>
    </xdr:from>
    <xdr:to>
      <xdr:col>24</xdr:col>
      <xdr:colOff>31750</xdr:colOff>
      <xdr:row>37</xdr:row>
      <xdr:rowOff>24130</xdr:rowOff>
    </xdr:to>
    <xdr:cxnSp macro="">
      <xdr:nvCxnSpPr>
        <xdr:cNvPr id="314" name="直線コネクタ 313"/>
        <xdr:cNvCxnSpPr/>
      </xdr:nvCxnSpPr>
      <xdr:spPr>
        <a:xfrm>
          <a:off x="15671800" y="619252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104157</xdr:rowOff>
    </xdr:from>
    <xdr:ext cx="762000" cy="259045"/>
    <xdr:sp macro="" textlink="">
      <xdr:nvSpPr>
        <xdr:cNvPr id="315" name="補助費等平均値テキスト"/>
        <xdr:cNvSpPr txBox="1"/>
      </xdr:nvSpPr>
      <xdr:spPr>
        <a:xfrm>
          <a:off x="16598900" y="5933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6" name="フローチャート : 判断 315"/>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138430</xdr:rowOff>
    </xdr:from>
    <xdr:to>
      <xdr:col>22</xdr:col>
      <xdr:colOff>565150</xdr:colOff>
      <xdr:row>36</xdr:row>
      <xdr:rowOff>20320</xdr:rowOff>
    </xdr:to>
    <xdr:cxnSp macro="">
      <xdr:nvCxnSpPr>
        <xdr:cNvPr id="317" name="直線コネクタ 316"/>
        <xdr:cNvCxnSpPr/>
      </xdr:nvCxnSpPr>
      <xdr:spPr>
        <a:xfrm>
          <a:off x="14782800" y="6139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18" name="フローチャート : 判断 317"/>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35577</xdr:rowOff>
    </xdr:from>
    <xdr:ext cx="736600" cy="259045"/>
    <xdr:sp macro="" textlink="">
      <xdr:nvSpPr>
        <xdr:cNvPr id="319" name="テキスト ボックス 318"/>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138430</xdr:rowOff>
    </xdr:from>
    <xdr:to>
      <xdr:col>21</xdr:col>
      <xdr:colOff>361950</xdr:colOff>
      <xdr:row>35</xdr:row>
      <xdr:rowOff>153670</xdr:rowOff>
    </xdr:to>
    <xdr:cxnSp macro="">
      <xdr:nvCxnSpPr>
        <xdr:cNvPr id="320" name="直線コネクタ 319"/>
        <xdr:cNvCxnSpPr/>
      </xdr:nvCxnSpPr>
      <xdr:spPr>
        <a:xfrm flipV="1">
          <a:off x="13893800" y="6139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21" name="フローチャート : 判断 320"/>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17797</xdr:rowOff>
    </xdr:from>
    <xdr:ext cx="762000" cy="259045"/>
    <xdr:sp macro="" textlink="">
      <xdr:nvSpPr>
        <xdr:cNvPr id="322" name="テキスト ボックス 321"/>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100330</xdr:rowOff>
    </xdr:from>
    <xdr:to>
      <xdr:col>20</xdr:col>
      <xdr:colOff>158750</xdr:colOff>
      <xdr:row>35</xdr:row>
      <xdr:rowOff>153670</xdr:rowOff>
    </xdr:to>
    <xdr:cxnSp macro="">
      <xdr:nvCxnSpPr>
        <xdr:cNvPr id="323" name="直線コネクタ 322"/>
        <xdr:cNvCxnSpPr/>
      </xdr:nvCxnSpPr>
      <xdr:spPr>
        <a:xfrm>
          <a:off x="13004800" y="6101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4" name="フローチャート : 判断 323"/>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25417</xdr:rowOff>
    </xdr:from>
    <xdr:ext cx="762000" cy="259045"/>
    <xdr:sp macro="" textlink="">
      <xdr:nvSpPr>
        <xdr:cNvPr id="325" name="テキスト ボックス 324"/>
        <xdr:cNvSpPr txBox="1"/>
      </xdr:nvSpPr>
      <xdr:spPr>
        <a:xfrm>
          <a:off x="13512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26" name="フローチャート : 判断 325"/>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138447</xdr:rowOff>
    </xdr:from>
    <xdr:ext cx="762000" cy="259045"/>
    <xdr:sp macro="" textlink="">
      <xdr:nvSpPr>
        <xdr:cNvPr id="327" name="テキスト ボックス 326"/>
        <xdr:cNvSpPr txBox="1"/>
      </xdr:nvSpPr>
      <xdr:spPr>
        <a:xfrm>
          <a:off x="12623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33" name="円/楕円 332"/>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116857</xdr:rowOff>
    </xdr:from>
    <xdr:ext cx="762000" cy="259045"/>
    <xdr:sp macro="" textlink="">
      <xdr:nvSpPr>
        <xdr:cNvPr id="334"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140970</xdr:rowOff>
    </xdr:from>
    <xdr:to>
      <xdr:col>22</xdr:col>
      <xdr:colOff>615950</xdr:colOff>
      <xdr:row>36</xdr:row>
      <xdr:rowOff>71120</xdr:rowOff>
    </xdr:to>
    <xdr:sp macro="" textlink="">
      <xdr:nvSpPr>
        <xdr:cNvPr id="335" name="円/楕円 334"/>
        <xdr:cNvSpPr/>
      </xdr:nvSpPr>
      <xdr:spPr>
        <a:xfrm>
          <a:off x="15621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55897</xdr:rowOff>
    </xdr:from>
    <xdr:ext cx="736600" cy="259045"/>
    <xdr:sp macro="" textlink="">
      <xdr:nvSpPr>
        <xdr:cNvPr id="336" name="テキスト ボックス 335"/>
        <xdr:cNvSpPr txBox="1"/>
      </xdr:nvSpPr>
      <xdr:spPr>
        <a:xfrm>
          <a:off x="15290800" y="622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87630</xdr:rowOff>
    </xdr:from>
    <xdr:to>
      <xdr:col>21</xdr:col>
      <xdr:colOff>412750</xdr:colOff>
      <xdr:row>36</xdr:row>
      <xdr:rowOff>17780</xdr:rowOff>
    </xdr:to>
    <xdr:sp macro="" textlink="">
      <xdr:nvSpPr>
        <xdr:cNvPr id="337" name="円/楕円 336"/>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27957</xdr:rowOff>
    </xdr:from>
    <xdr:ext cx="762000" cy="259045"/>
    <xdr:sp macro="" textlink="">
      <xdr:nvSpPr>
        <xdr:cNvPr id="338" name="テキスト ボックス 337"/>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102870</xdr:rowOff>
    </xdr:from>
    <xdr:to>
      <xdr:col>20</xdr:col>
      <xdr:colOff>209550</xdr:colOff>
      <xdr:row>36</xdr:row>
      <xdr:rowOff>33020</xdr:rowOff>
    </xdr:to>
    <xdr:sp macro="" textlink="">
      <xdr:nvSpPr>
        <xdr:cNvPr id="339" name="円/楕円 338"/>
        <xdr:cNvSpPr/>
      </xdr:nvSpPr>
      <xdr:spPr>
        <a:xfrm>
          <a:off x="13843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43197</xdr:rowOff>
    </xdr:from>
    <xdr:ext cx="762000" cy="259045"/>
    <xdr:sp macro="" textlink="">
      <xdr:nvSpPr>
        <xdr:cNvPr id="340" name="テキスト ボックス 339"/>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49530</xdr:rowOff>
    </xdr:from>
    <xdr:to>
      <xdr:col>19</xdr:col>
      <xdr:colOff>6350</xdr:colOff>
      <xdr:row>35</xdr:row>
      <xdr:rowOff>151130</xdr:rowOff>
    </xdr:to>
    <xdr:sp macro="" textlink="">
      <xdr:nvSpPr>
        <xdr:cNvPr id="341" name="円/楕円 340"/>
        <xdr:cNvSpPr/>
      </xdr:nvSpPr>
      <xdr:spPr>
        <a:xfrm>
          <a:off x="12954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135907</xdr:rowOff>
    </xdr:from>
    <xdr:ext cx="762000" cy="259045"/>
    <xdr:sp macro="" textlink="">
      <xdr:nvSpPr>
        <xdr:cNvPr id="342" name="テキスト ボックス 341"/>
        <xdr:cNvSpPr txBox="1"/>
      </xdr:nvSpPr>
      <xdr:spPr>
        <a:xfrm>
          <a:off x="12623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mn-lt"/>
              <a:ea typeface="+mn-ea"/>
              <a:cs typeface="+mn-cs"/>
            </a:rPr>
            <a:t>　類似団体と比べ公債費の割合は大きい中で、これまでの繰上償還の効果により平均に近づいていたが、宍粟環境事務組合の解散に伴う組合債の継承により公債費が増となっている。</a:t>
          </a:r>
          <a:endParaRPr lang="ja-JP" altLang="ja-JP" sz="1300">
            <a:effectLst/>
          </a:endParaRPr>
        </a:p>
        <a:p>
          <a:pPr rtl="0"/>
          <a:r>
            <a:rPr lang="ja-JP" altLang="ja-JP" sz="1300" b="0" i="0" baseline="0">
              <a:solidFill>
                <a:schemeClr val="dk1"/>
              </a:solidFill>
              <a:effectLst/>
              <a:latin typeface="+mn-lt"/>
              <a:ea typeface="+mn-ea"/>
              <a:cs typeface="+mn-cs"/>
            </a:rPr>
            <a:t>　今後においても、</a:t>
          </a:r>
          <a:r>
            <a:rPr lang="ja-JP" altLang="en-US" sz="1300" b="0" i="0" baseline="0">
              <a:solidFill>
                <a:schemeClr val="dk1"/>
              </a:solidFill>
              <a:effectLst/>
              <a:latin typeface="+mn-lt"/>
              <a:ea typeface="+mn-ea"/>
              <a:cs typeface="+mn-cs"/>
            </a:rPr>
            <a:t>積極的に</a:t>
          </a:r>
          <a:r>
            <a:rPr lang="ja-JP" altLang="ja-JP" sz="1300" b="0" i="0" baseline="0">
              <a:solidFill>
                <a:schemeClr val="dk1"/>
              </a:solidFill>
              <a:effectLst/>
              <a:latin typeface="+mn-lt"/>
              <a:ea typeface="+mn-ea"/>
              <a:cs typeface="+mn-cs"/>
            </a:rPr>
            <a:t>繰上償還を実施し、予算編成及び実施計画において事業の整理を行い、数値改善に向けた財政運営に努める。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7" name="直線コネクタ 366"/>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8"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9" name="直線コネクタ 368"/>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70"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71" name="直線コネクタ 370"/>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24130</xdr:rowOff>
    </xdr:from>
    <xdr:to>
      <xdr:col>7</xdr:col>
      <xdr:colOff>15875</xdr:colOff>
      <xdr:row>79</xdr:row>
      <xdr:rowOff>37846</xdr:rowOff>
    </xdr:to>
    <xdr:cxnSp macro="">
      <xdr:nvCxnSpPr>
        <xdr:cNvPr id="372" name="直線コネクタ 371"/>
        <xdr:cNvCxnSpPr/>
      </xdr:nvCxnSpPr>
      <xdr:spPr>
        <a:xfrm flipV="1">
          <a:off x="3987800" y="135686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33290</xdr:rowOff>
    </xdr:from>
    <xdr:ext cx="762000" cy="259045"/>
    <xdr:sp macro="" textlink="">
      <xdr:nvSpPr>
        <xdr:cNvPr id="373"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4" name="フローチャート : 判断 373"/>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131572</xdr:rowOff>
    </xdr:from>
    <xdr:to>
      <xdr:col>5</xdr:col>
      <xdr:colOff>549275</xdr:colOff>
      <xdr:row>79</xdr:row>
      <xdr:rowOff>37846</xdr:rowOff>
    </xdr:to>
    <xdr:cxnSp macro="">
      <xdr:nvCxnSpPr>
        <xdr:cNvPr id="375" name="直線コネクタ 374"/>
        <xdr:cNvCxnSpPr/>
      </xdr:nvCxnSpPr>
      <xdr:spPr>
        <a:xfrm>
          <a:off x="3098800" y="135046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6" name="フローチャート :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133114</xdr:rowOff>
    </xdr:from>
    <xdr:ext cx="736600" cy="259045"/>
    <xdr:sp macro="" textlink="">
      <xdr:nvSpPr>
        <xdr:cNvPr id="377" name="テキスト ボックス 376"/>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131572</xdr:rowOff>
    </xdr:from>
    <xdr:to>
      <xdr:col>4</xdr:col>
      <xdr:colOff>346075</xdr:colOff>
      <xdr:row>79</xdr:row>
      <xdr:rowOff>83565</xdr:rowOff>
    </xdr:to>
    <xdr:cxnSp macro="">
      <xdr:nvCxnSpPr>
        <xdr:cNvPr id="378" name="直線コネクタ 377"/>
        <xdr:cNvCxnSpPr/>
      </xdr:nvCxnSpPr>
      <xdr:spPr>
        <a:xfrm flipV="1">
          <a:off x="2209800" y="13504672"/>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9" name="フローチャート : 判断 378"/>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142257</xdr:rowOff>
    </xdr:from>
    <xdr:ext cx="762000" cy="259045"/>
    <xdr:sp macro="" textlink="">
      <xdr:nvSpPr>
        <xdr:cNvPr id="380" name="テキスト ボックス 379"/>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83565</xdr:rowOff>
    </xdr:from>
    <xdr:to>
      <xdr:col>3</xdr:col>
      <xdr:colOff>142875</xdr:colOff>
      <xdr:row>79</xdr:row>
      <xdr:rowOff>170435</xdr:rowOff>
    </xdr:to>
    <xdr:cxnSp macro="">
      <xdr:nvCxnSpPr>
        <xdr:cNvPr id="381" name="直線コネクタ 380"/>
        <xdr:cNvCxnSpPr/>
      </xdr:nvCxnSpPr>
      <xdr:spPr>
        <a:xfrm flipV="1">
          <a:off x="1320800" y="13628115"/>
          <a:ext cx="889000" cy="8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2" name="フローチャート : 判断 381"/>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165116</xdr:rowOff>
    </xdr:from>
    <xdr:ext cx="762000" cy="259045"/>
    <xdr:sp macro="" textlink="">
      <xdr:nvSpPr>
        <xdr:cNvPr id="383" name="テキスト ボックス 382"/>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4" name="フローチャート : 判断 383"/>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25671</xdr:rowOff>
    </xdr:from>
    <xdr:ext cx="762000" cy="259045"/>
    <xdr:sp macro="" textlink="">
      <xdr:nvSpPr>
        <xdr:cNvPr id="385" name="テキスト ボックス 384"/>
        <xdr:cNvSpPr txBox="1"/>
      </xdr:nvSpPr>
      <xdr:spPr>
        <a:xfrm>
          <a:off x="939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144780</xdr:rowOff>
    </xdr:from>
    <xdr:to>
      <xdr:col>7</xdr:col>
      <xdr:colOff>66675</xdr:colOff>
      <xdr:row>79</xdr:row>
      <xdr:rowOff>74930</xdr:rowOff>
    </xdr:to>
    <xdr:sp macro="" textlink="">
      <xdr:nvSpPr>
        <xdr:cNvPr id="391" name="円/楕円 390"/>
        <xdr:cNvSpPr/>
      </xdr:nvSpPr>
      <xdr:spPr>
        <a:xfrm>
          <a:off x="4775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116857</xdr:rowOff>
    </xdr:from>
    <xdr:ext cx="762000" cy="259045"/>
    <xdr:sp macro="" textlink="">
      <xdr:nvSpPr>
        <xdr:cNvPr id="392" name="公債費該当値テキスト"/>
        <xdr:cNvSpPr txBox="1"/>
      </xdr:nvSpPr>
      <xdr:spPr>
        <a:xfrm>
          <a:off x="4914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158496</xdr:rowOff>
    </xdr:from>
    <xdr:to>
      <xdr:col>5</xdr:col>
      <xdr:colOff>600075</xdr:colOff>
      <xdr:row>79</xdr:row>
      <xdr:rowOff>88646</xdr:rowOff>
    </xdr:to>
    <xdr:sp macro="" textlink="">
      <xdr:nvSpPr>
        <xdr:cNvPr id="393" name="円/楕円 392"/>
        <xdr:cNvSpPr/>
      </xdr:nvSpPr>
      <xdr:spPr>
        <a:xfrm>
          <a:off x="3937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73423</xdr:rowOff>
    </xdr:from>
    <xdr:ext cx="736600" cy="259045"/>
    <xdr:sp macro="" textlink="">
      <xdr:nvSpPr>
        <xdr:cNvPr id="394" name="テキスト ボックス 393"/>
        <xdr:cNvSpPr txBox="1"/>
      </xdr:nvSpPr>
      <xdr:spPr>
        <a:xfrm>
          <a:off x="3606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80772</xdr:rowOff>
    </xdr:from>
    <xdr:to>
      <xdr:col>4</xdr:col>
      <xdr:colOff>396875</xdr:colOff>
      <xdr:row>79</xdr:row>
      <xdr:rowOff>10922</xdr:rowOff>
    </xdr:to>
    <xdr:sp macro="" textlink="">
      <xdr:nvSpPr>
        <xdr:cNvPr id="395" name="円/楕円 394"/>
        <xdr:cNvSpPr/>
      </xdr:nvSpPr>
      <xdr:spPr>
        <a:xfrm>
          <a:off x="3048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167149</xdr:rowOff>
    </xdr:from>
    <xdr:ext cx="762000" cy="259045"/>
    <xdr:sp macro="" textlink="">
      <xdr:nvSpPr>
        <xdr:cNvPr id="396" name="テキスト ボックス 395"/>
        <xdr:cNvSpPr txBox="1"/>
      </xdr:nvSpPr>
      <xdr:spPr>
        <a:xfrm>
          <a:off x="2717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32765</xdr:rowOff>
    </xdr:from>
    <xdr:to>
      <xdr:col>3</xdr:col>
      <xdr:colOff>193675</xdr:colOff>
      <xdr:row>79</xdr:row>
      <xdr:rowOff>134365</xdr:rowOff>
    </xdr:to>
    <xdr:sp macro="" textlink="">
      <xdr:nvSpPr>
        <xdr:cNvPr id="397" name="円/楕円 396"/>
        <xdr:cNvSpPr/>
      </xdr:nvSpPr>
      <xdr:spPr>
        <a:xfrm>
          <a:off x="2159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119142</xdr:rowOff>
    </xdr:from>
    <xdr:ext cx="762000" cy="259045"/>
    <xdr:sp macro="" textlink="">
      <xdr:nvSpPr>
        <xdr:cNvPr id="398" name="テキスト ボックス 397"/>
        <xdr:cNvSpPr txBox="1"/>
      </xdr:nvSpPr>
      <xdr:spPr>
        <a:xfrm>
          <a:off x="1828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119635</xdr:rowOff>
    </xdr:from>
    <xdr:to>
      <xdr:col>1</xdr:col>
      <xdr:colOff>676275</xdr:colOff>
      <xdr:row>80</xdr:row>
      <xdr:rowOff>49785</xdr:rowOff>
    </xdr:to>
    <xdr:sp macro="" textlink="">
      <xdr:nvSpPr>
        <xdr:cNvPr id="399" name="円/楕円 398"/>
        <xdr:cNvSpPr/>
      </xdr:nvSpPr>
      <xdr:spPr>
        <a:xfrm>
          <a:off x="1270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34562</xdr:rowOff>
    </xdr:from>
    <xdr:ext cx="762000" cy="259045"/>
    <xdr:sp macro="" textlink="">
      <xdr:nvSpPr>
        <xdr:cNvPr id="400" name="テキスト ボックス 399"/>
        <xdr:cNvSpPr txBox="1"/>
      </xdr:nvSpPr>
      <xdr:spPr>
        <a:xfrm>
          <a:off x="939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公債費以外では人件費（</a:t>
          </a:r>
          <a:r>
            <a:rPr lang="en-US" altLang="ja-JP" sz="1100" b="0" i="0" baseline="0">
              <a:solidFill>
                <a:schemeClr val="dk1"/>
              </a:solidFill>
              <a:effectLst/>
              <a:latin typeface="+mn-lt"/>
              <a:ea typeface="+mn-ea"/>
              <a:cs typeface="+mn-cs"/>
            </a:rPr>
            <a:t>20.5</a:t>
          </a:r>
          <a:r>
            <a:rPr lang="ja-JP" altLang="ja-JP" sz="1100" b="0" i="0" baseline="0">
              <a:solidFill>
                <a:schemeClr val="dk1"/>
              </a:solidFill>
              <a:effectLst/>
              <a:latin typeface="+mn-lt"/>
              <a:ea typeface="+mn-ea"/>
              <a:cs typeface="+mn-cs"/>
            </a:rPr>
            <a:t>％）が最も高く、ついで繰出金（</a:t>
          </a:r>
          <a:r>
            <a:rPr lang="en-US" altLang="ja-JP" sz="1100" b="0" i="0" baseline="0">
              <a:solidFill>
                <a:schemeClr val="dk1"/>
              </a:solidFill>
              <a:effectLst/>
              <a:latin typeface="+mn-lt"/>
              <a:ea typeface="+mn-ea"/>
              <a:cs typeface="+mn-cs"/>
            </a:rPr>
            <a:t>16.2</a:t>
          </a:r>
          <a:r>
            <a:rPr lang="ja-JP" altLang="ja-JP" sz="1100" b="0" i="0" baseline="0">
              <a:solidFill>
                <a:schemeClr val="dk1"/>
              </a:solidFill>
              <a:effectLst/>
              <a:latin typeface="+mn-lt"/>
              <a:ea typeface="+mn-ea"/>
              <a:cs typeface="+mn-cs"/>
            </a:rPr>
            <a:t>％）となっているが人件費は類似団体内では低くなっている。</a:t>
          </a:r>
          <a:endParaRPr lang="ja-JP" altLang="ja-JP" sz="11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繰出金については、医療機関の無い合併前の旧町区域に存する診療所会計への繰出金などやむをえないものもあるが、下水道施設の維持管理経費や起債の償還費に対する繰出金が高いことについては、資本費平準化債を発行するなど、単年度負担の抑制に努める。</a:t>
          </a:r>
          <a:r>
            <a:rPr lang="ja-JP" altLang="en-US" sz="1100" b="0" i="0" baseline="0">
              <a:solidFill>
                <a:schemeClr val="dk1"/>
              </a:solidFill>
              <a:effectLst/>
              <a:latin typeface="+mn-lt"/>
              <a:ea typeface="+mn-ea"/>
              <a:cs typeface="+mn-cs"/>
            </a:rPr>
            <a:t>さらに、</a:t>
          </a:r>
          <a:r>
            <a:rPr lang="ja-JP" altLang="ja-JP" sz="1100" b="0" i="0" baseline="0">
              <a:solidFill>
                <a:schemeClr val="dk1"/>
              </a:solidFill>
              <a:effectLst/>
              <a:latin typeface="+mn-lt"/>
              <a:ea typeface="+mn-ea"/>
              <a:cs typeface="+mn-cs"/>
            </a:rPr>
            <a:t>公営企業経営戦略を策定する中で、収支見通しにおける中長期的計画とあわせ、歳出の削減に努める一方、公平・公正の原則から使用料などの料金格差を是正し、受益者負担の適正化を図る。</a:t>
          </a:r>
          <a:endParaRPr lang="ja-JP" altLang="ja-JP" sz="1100">
            <a:effectLst/>
          </a:endParaRPr>
        </a:p>
        <a:p>
          <a:pPr rtl="0"/>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28" name="直線コネクタ 427"/>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9"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0" name="直線コネクタ 429"/>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31"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2" name="直線コネクタ 431"/>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27939</xdr:rowOff>
    </xdr:from>
    <xdr:to>
      <xdr:col>24</xdr:col>
      <xdr:colOff>31750</xdr:colOff>
      <xdr:row>77</xdr:row>
      <xdr:rowOff>31750</xdr:rowOff>
    </xdr:to>
    <xdr:cxnSp macro="">
      <xdr:nvCxnSpPr>
        <xdr:cNvPr id="433" name="直線コネクタ 432"/>
        <xdr:cNvCxnSpPr/>
      </xdr:nvCxnSpPr>
      <xdr:spPr>
        <a:xfrm>
          <a:off x="15671800" y="132295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147338</xdr:rowOff>
    </xdr:from>
    <xdr:ext cx="762000" cy="259045"/>
    <xdr:sp macro="" textlink="">
      <xdr:nvSpPr>
        <xdr:cNvPr id="434"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5" name="フローチャート : 判断 434"/>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27939</xdr:rowOff>
    </xdr:from>
    <xdr:to>
      <xdr:col>22</xdr:col>
      <xdr:colOff>565150</xdr:colOff>
      <xdr:row>77</xdr:row>
      <xdr:rowOff>130811</xdr:rowOff>
    </xdr:to>
    <xdr:cxnSp macro="">
      <xdr:nvCxnSpPr>
        <xdr:cNvPr id="436" name="直線コネクタ 435"/>
        <xdr:cNvCxnSpPr/>
      </xdr:nvCxnSpPr>
      <xdr:spPr>
        <a:xfrm flipV="1">
          <a:off x="14782800" y="1322958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7" name="フローチャート : 判断 436"/>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77487</xdr:rowOff>
    </xdr:from>
    <xdr:ext cx="736600" cy="259045"/>
    <xdr:sp macro="" textlink="">
      <xdr:nvSpPr>
        <xdr:cNvPr id="438" name="テキスト ボックス 437"/>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111761</xdr:rowOff>
    </xdr:from>
    <xdr:to>
      <xdr:col>21</xdr:col>
      <xdr:colOff>361950</xdr:colOff>
      <xdr:row>77</xdr:row>
      <xdr:rowOff>130811</xdr:rowOff>
    </xdr:to>
    <xdr:cxnSp macro="">
      <xdr:nvCxnSpPr>
        <xdr:cNvPr id="439" name="直線コネクタ 438"/>
        <xdr:cNvCxnSpPr/>
      </xdr:nvCxnSpPr>
      <xdr:spPr>
        <a:xfrm>
          <a:off x="13893800" y="133134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40" name="フローチャート : 判断 439"/>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92727</xdr:rowOff>
    </xdr:from>
    <xdr:ext cx="762000" cy="259045"/>
    <xdr:sp macro="" textlink="">
      <xdr:nvSpPr>
        <xdr:cNvPr id="441" name="テキスト ボックス 440"/>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12700</xdr:rowOff>
    </xdr:from>
    <xdr:to>
      <xdr:col>20</xdr:col>
      <xdr:colOff>158750</xdr:colOff>
      <xdr:row>77</xdr:row>
      <xdr:rowOff>111761</xdr:rowOff>
    </xdr:to>
    <xdr:cxnSp macro="">
      <xdr:nvCxnSpPr>
        <xdr:cNvPr id="442" name="直線コネクタ 441"/>
        <xdr:cNvCxnSpPr/>
      </xdr:nvCxnSpPr>
      <xdr:spPr>
        <a:xfrm>
          <a:off x="13004800" y="1321435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3" name="フローチャート : 判断 442"/>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44" name="テキスト ボックス 443"/>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5" name="フローチャート : 判断 444"/>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46" name="テキスト ボックス 445"/>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152400</xdr:rowOff>
    </xdr:from>
    <xdr:to>
      <xdr:col>24</xdr:col>
      <xdr:colOff>82550</xdr:colOff>
      <xdr:row>77</xdr:row>
      <xdr:rowOff>82550</xdr:rowOff>
    </xdr:to>
    <xdr:sp macro="" textlink="">
      <xdr:nvSpPr>
        <xdr:cNvPr id="452" name="円/楕円 451"/>
        <xdr:cNvSpPr/>
      </xdr:nvSpPr>
      <xdr:spPr>
        <a:xfrm>
          <a:off x="16459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168927</xdr:rowOff>
    </xdr:from>
    <xdr:ext cx="762000" cy="259045"/>
    <xdr:sp macro="" textlink="">
      <xdr:nvSpPr>
        <xdr:cNvPr id="453" name="公債費以外該当値テキスト"/>
        <xdr:cNvSpPr txBox="1"/>
      </xdr:nvSpPr>
      <xdr:spPr>
        <a:xfrm>
          <a:off x="165989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148589</xdr:rowOff>
    </xdr:from>
    <xdr:to>
      <xdr:col>22</xdr:col>
      <xdr:colOff>615950</xdr:colOff>
      <xdr:row>77</xdr:row>
      <xdr:rowOff>78739</xdr:rowOff>
    </xdr:to>
    <xdr:sp macro="" textlink="">
      <xdr:nvSpPr>
        <xdr:cNvPr id="454" name="円/楕円 453"/>
        <xdr:cNvSpPr/>
      </xdr:nvSpPr>
      <xdr:spPr>
        <a:xfrm>
          <a:off x="15621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55" name="テキスト ボックス 454"/>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80011</xdr:rowOff>
    </xdr:from>
    <xdr:to>
      <xdr:col>21</xdr:col>
      <xdr:colOff>412750</xdr:colOff>
      <xdr:row>78</xdr:row>
      <xdr:rowOff>10161</xdr:rowOff>
    </xdr:to>
    <xdr:sp macro="" textlink="">
      <xdr:nvSpPr>
        <xdr:cNvPr id="456" name="円/楕円 455"/>
        <xdr:cNvSpPr/>
      </xdr:nvSpPr>
      <xdr:spPr>
        <a:xfrm>
          <a:off x="14732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166388</xdr:rowOff>
    </xdr:from>
    <xdr:ext cx="762000" cy="259045"/>
    <xdr:sp macro="" textlink="">
      <xdr:nvSpPr>
        <xdr:cNvPr id="457" name="テキスト ボックス 456"/>
        <xdr:cNvSpPr txBox="1"/>
      </xdr:nvSpPr>
      <xdr:spPr>
        <a:xfrm>
          <a:off x="14401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60961</xdr:rowOff>
    </xdr:from>
    <xdr:to>
      <xdr:col>20</xdr:col>
      <xdr:colOff>209550</xdr:colOff>
      <xdr:row>77</xdr:row>
      <xdr:rowOff>162561</xdr:rowOff>
    </xdr:to>
    <xdr:sp macro="" textlink="">
      <xdr:nvSpPr>
        <xdr:cNvPr id="458" name="円/楕円 457"/>
        <xdr:cNvSpPr/>
      </xdr:nvSpPr>
      <xdr:spPr>
        <a:xfrm>
          <a:off x="13843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147338</xdr:rowOff>
    </xdr:from>
    <xdr:ext cx="762000" cy="259045"/>
    <xdr:sp macro="" textlink="">
      <xdr:nvSpPr>
        <xdr:cNvPr id="459" name="テキスト ボックス 458"/>
        <xdr:cNvSpPr txBox="1"/>
      </xdr:nvSpPr>
      <xdr:spPr>
        <a:xfrm>
          <a:off x="13512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60" name="円/楕円 459"/>
        <xdr:cNvSpPr/>
      </xdr:nvSpPr>
      <xdr:spPr>
        <a:xfrm>
          <a:off x="12954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61" name="テキスト ボックス 460"/>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兵庫県宍粟市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25649</xdr:rowOff>
    </xdr:from>
    <xdr:to>
      <xdr:col>4</xdr:col>
      <xdr:colOff>1117600</xdr:colOff>
      <xdr:row>15</xdr:row>
      <xdr:rowOff>139121</xdr:rowOff>
    </xdr:to>
    <xdr:cxnSp macro="">
      <xdr:nvCxnSpPr>
        <xdr:cNvPr id="54" name="直線コネクタ 53"/>
        <xdr:cNvCxnSpPr/>
      </xdr:nvCxnSpPr>
      <xdr:spPr bwMode="auto">
        <a:xfrm flipV="1">
          <a:off x="5003800" y="2645024"/>
          <a:ext cx="647700" cy="113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15963</xdr:rowOff>
    </xdr:from>
    <xdr:ext cx="762000" cy="259045"/>
    <xdr:sp macro="" textlink="">
      <xdr:nvSpPr>
        <xdr:cNvPr id="55" name="人口1人当たり決算額の推移平均値テキスト130"/>
        <xdr:cNvSpPr txBox="1"/>
      </xdr:nvSpPr>
      <xdr:spPr>
        <a:xfrm>
          <a:off x="5740400" y="2806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111603</xdr:rowOff>
    </xdr:from>
    <xdr:to>
      <xdr:col>4</xdr:col>
      <xdr:colOff>469900</xdr:colOff>
      <xdr:row>15</xdr:row>
      <xdr:rowOff>139121</xdr:rowOff>
    </xdr:to>
    <xdr:cxnSp macro="">
      <xdr:nvCxnSpPr>
        <xdr:cNvPr id="57" name="直線コネクタ 56"/>
        <xdr:cNvCxnSpPr/>
      </xdr:nvCxnSpPr>
      <xdr:spPr bwMode="auto">
        <a:xfrm>
          <a:off x="4305300" y="2730978"/>
          <a:ext cx="698500" cy="27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168868</xdr:rowOff>
    </xdr:from>
    <xdr:ext cx="736600" cy="259045"/>
    <xdr:sp macro="" textlink="">
      <xdr:nvSpPr>
        <xdr:cNvPr id="59" name="テキスト ボックス 58"/>
        <xdr:cNvSpPr txBox="1"/>
      </xdr:nvSpPr>
      <xdr:spPr>
        <a:xfrm>
          <a:off x="4622800" y="2959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28850</xdr:rowOff>
    </xdr:from>
    <xdr:to>
      <xdr:col>3</xdr:col>
      <xdr:colOff>904875</xdr:colOff>
      <xdr:row>15</xdr:row>
      <xdr:rowOff>111603</xdr:rowOff>
    </xdr:to>
    <xdr:cxnSp macro="">
      <xdr:nvCxnSpPr>
        <xdr:cNvPr id="60" name="直線コネクタ 59"/>
        <xdr:cNvCxnSpPr/>
      </xdr:nvCxnSpPr>
      <xdr:spPr bwMode="auto">
        <a:xfrm>
          <a:off x="3606800" y="2648225"/>
          <a:ext cx="698500" cy="82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135864</xdr:rowOff>
    </xdr:from>
    <xdr:ext cx="762000" cy="259045"/>
    <xdr:sp macro="" textlink="">
      <xdr:nvSpPr>
        <xdr:cNvPr id="62" name="テキスト ボックス 61"/>
        <xdr:cNvSpPr txBox="1"/>
      </xdr:nvSpPr>
      <xdr:spPr>
        <a:xfrm>
          <a:off x="3924300" y="292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28850</xdr:rowOff>
    </xdr:from>
    <xdr:to>
      <xdr:col>3</xdr:col>
      <xdr:colOff>206375</xdr:colOff>
      <xdr:row>15</xdr:row>
      <xdr:rowOff>80056</xdr:rowOff>
    </xdr:to>
    <xdr:cxnSp macro="">
      <xdr:nvCxnSpPr>
        <xdr:cNvPr id="63" name="直線コネクタ 62"/>
        <xdr:cNvCxnSpPr/>
      </xdr:nvCxnSpPr>
      <xdr:spPr bwMode="auto">
        <a:xfrm flipV="1">
          <a:off x="2908300" y="2648225"/>
          <a:ext cx="698500" cy="51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106218</xdr:rowOff>
    </xdr:from>
    <xdr:ext cx="762000" cy="259045"/>
    <xdr:sp macro="" textlink="">
      <xdr:nvSpPr>
        <xdr:cNvPr id="65" name="テキスト ボックス 64"/>
        <xdr:cNvSpPr txBox="1"/>
      </xdr:nvSpPr>
      <xdr:spPr>
        <a:xfrm>
          <a:off x="3225800" y="289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6010</xdr:rowOff>
    </xdr:from>
    <xdr:to>
      <xdr:col>2</xdr:col>
      <xdr:colOff>692150</xdr:colOff>
      <xdr:row>16</xdr:row>
      <xdr:rowOff>107610</xdr:rowOff>
    </xdr:to>
    <xdr:sp macro="" textlink="">
      <xdr:nvSpPr>
        <xdr:cNvPr id="66" name="フローチャート : 判断 65"/>
        <xdr:cNvSpPr/>
      </xdr:nvSpPr>
      <xdr:spPr bwMode="auto">
        <a:xfrm>
          <a:off x="2857500" y="2796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92387</xdr:rowOff>
    </xdr:from>
    <xdr:ext cx="762000" cy="259045"/>
    <xdr:sp macro="" textlink="">
      <xdr:nvSpPr>
        <xdr:cNvPr id="67" name="テキスト ボックス 66"/>
        <xdr:cNvSpPr txBox="1"/>
      </xdr:nvSpPr>
      <xdr:spPr>
        <a:xfrm>
          <a:off x="2527300" y="288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146299</xdr:rowOff>
    </xdr:from>
    <xdr:to>
      <xdr:col>5</xdr:col>
      <xdr:colOff>34925</xdr:colOff>
      <xdr:row>15</xdr:row>
      <xdr:rowOff>76449</xdr:rowOff>
    </xdr:to>
    <xdr:sp macro="" textlink="">
      <xdr:nvSpPr>
        <xdr:cNvPr id="73" name="円/楕円 72"/>
        <xdr:cNvSpPr/>
      </xdr:nvSpPr>
      <xdr:spPr bwMode="auto">
        <a:xfrm>
          <a:off x="5600700" y="2594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162826</xdr:rowOff>
    </xdr:from>
    <xdr:ext cx="762000" cy="259045"/>
    <xdr:sp macro="" textlink="">
      <xdr:nvSpPr>
        <xdr:cNvPr id="74" name="人口1人当たり決算額の推移該当値テキスト130"/>
        <xdr:cNvSpPr txBox="1"/>
      </xdr:nvSpPr>
      <xdr:spPr>
        <a:xfrm>
          <a:off x="5740400" y="243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110,427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88321</xdr:rowOff>
    </xdr:from>
    <xdr:to>
      <xdr:col>4</xdr:col>
      <xdr:colOff>520700</xdr:colOff>
      <xdr:row>16</xdr:row>
      <xdr:rowOff>18471</xdr:rowOff>
    </xdr:to>
    <xdr:sp macro="" textlink="">
      <xdr:nvSpPr>
        <xdr:cNvPr id="75" name="円/楕円 74"/>
        <xdr:cNvSpPr/>
      </xdr:nvSpPr>
      <xdr:spPr bwMode="auto">
        <a:xfrm>
          <a:off x="4953000" y="2707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28648</xdr:rowOff>
    </xdr:from>
    <xdr:ext cx="736600" cy="259045"/>
    <xdr:sp macro="" textlink="">
      <xdr:nvSpPr>
        <xdr:cNvPr id="76" name="テキスト ボックス 75"/>
        <xdr:cNvSpPr txBox="1"/>
      </xdr:nvSpPr>
      <xdr:spPr>
        <a:xfrm>
          <a:off x="4622800" y="2476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102,485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60803</xdr:rowOff>
    </xdr:from>
    <xdr:to>
      <xdr:col>3</xdr:col>
      <xdr:colOff>955675</xdr:colOff>
      <xdr:row>15</xdr:row>
      <xdr:rowOff>162403</xdr:rowOff>
    </xdr:to>
    <xdr:sp macro="" textlink="">
      <xdr:nvSpPr>
        <xdr:cNvPr id="77" name="円/楕円 76"/>
        <xdr:cNvSpPr/>
      </xdr:nvSpPr>
      <xdr:spPr bwMode="auto">
        <a:xfrm>
          <a:off x="4254500" y="2680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1130</xdr:rowOff>
    </xdr:from>
    <xdr:ext cx="762000" cy="259045"/>
    <xdr:sp macro="" textlink="">
      <xdr:nvSpPr>
        <xdr:cNvPr id="78" name="テキスト ボックス 77"/>
        <xdr:cNvSpPr txBox="1"/>
      </xdr:nvSpPr>
      <xdr:spPr>
        <a:xfrm>
          <a:off x="3924300" y="244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104,411</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149500</xdr:rowOff>
    </xdr:from>
    <xdr:to>
      <xdr:col>3</xdr:col>
      <xdr:colOff>257175</xdr:colOff>
      <xdr:row>15</xdr:row>
      <xdr:rowOff>79650</xdr:rowOff>
    </xdr:to>
    <xdr:sp macro="" textlink="">
      <xdr:nvSpPr>
        <xdr:cNvPr id="79" name="円/楕円 78"/>
        <xdr:cNvSpPr/>
      </xdr:nvSpPr>
      <xdr:spPr bwMode="auto">
        <a:xfrm>
          <a:off x="3556000" y="2597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89827</xdr:rowOff>
    </xdr:from>
    <xdr:ext cx="762000" cy="259045"/>
    <xdr:sp macro="" textlink="">
      <xdr:nvSpPr>
        <xdr:cNvPr id="80" name="テキスト ボックス 79"/>
        <xdr:cNvSpPr txBox="1"/>
      </xdr:nvSpPr>
      <xdr:spPr>
        <a:xfrm>
          <a:off x="3225800" y="236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110,203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29256</xdr:rowOff>
    </xdr:from>
    <xdr:to>
      <xdr:col>2</xdr:col>
      <xdr:colOff>692150</xdr:colOff>
      <xdr:row>15</xdr:row>
      <xdr:rowOff>130856</xdr:rowOff>
    </xdr:to>
    <xdr:sp macro="" textlink="">
      <xdr:nvSpPr>
        <xdr:cNvPr id="81" name="円/楕円 80"/>
        <xdr:cNvSpPr/>
      </xdr:nvSpPr>
      <xdr:spPr bwMode="auto">
        <a:xfrm>
          <a:off x="2857500" y="2648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141033</xdr:rowOff>
    </xdr:from>
    <xdr:ext cx="762000" cy="259045"/>
    <xdr:sp macro="" textlink="">
      <xdr:nvSpPr>
        <xdr:cNvPr id="82" name="テキスト ボックス 81"/>
        <xdr:cNvSpPr txBox="1"/>
      </xdr:nvSpPr>
      <xdr:spPr>
        <a:xfrm>
          <a:off x="2527300" y="241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8" name="直線コネクタ 97"/>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9" name="テキスト ボックス 98"/>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100" name="直線コネクタ 99"/>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101" name="テキスト ボックス 100"/>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2" name="直線コネクタ 101"/>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3" name="テキスト ボックス 102"/>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4" name="直線コネクタ 103"/>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5" name="テキスト ボックス 104"/>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186870</xdr:rowOff>
    </xdr:from>
    <xdr:to>
      <xdr:col>4</xdr:col>
      <xdr:colOff>1117600</xdr:colOff>
      <xdr:row>38</xdr:row>
      <xdr:rowOff>25753</xdr:rowOff>
    </xdr:to>
    <xdr:cxnSp macro="">
      <xdr:nvCxnSpPr>
        <xdr:cNvPr id="109" name="直線コネクタ 108"/>
        <xdr:cNvCxnSpPr/>
      </xdr:nvCxnSpPr>
      <xdr:spPr bwMode="auto">
        <a:xfrm flipV="1">
          <a:off x="5651500" y="6454320"/>
          <a:ext cx="0" cy="10390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340730</xdr:rowOff>
    </xdr:from>
    <xdr:ext cx="762000" cy="259045"/>
    <xdr:sp macro="" textlink="">
      <xdr:nvSpPr>
        <xdr:cNvPr id="110" name="人口1人当たり決算額の推移最小値テキスト445"/>
        <xdr:cNvSpPr txBox="1"/>
      </xdr:nvSpPr>
      <xdr:spPr>
        <a:xfrm>
          <a:off x="5740400" y="7465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25753</xdr:rowOff>
    </xdr:from>
    <xdr:to>
      <xdr:col>5</xdr:col>
      <xdr:colOff>73025</xdr:colOff>
      <xdr:row>38</xdr:row>
      <xdr:rowOff>25753</xdr:rowOff>
    </xdr:to>
    <xdr:cxnSp macro="">
      <xdr:nvCxnSpPr>
        <xdr:cNvPr id="111" name="直線コネクタ 110"/>
        <xdr:cNvCxnSpPr/>
      </xdr:nvCxnSpPr>
      <xdr:spPr bwMode="auto">
        <a:xfrm>
          <a:off x="5562600" y="74933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273247</xdr:rowOff>
    </xdr:from>
    <xdr:ext cx="762000" cy="259045"/>
    <xdr:sp macro="" textlink="">
      <xdr:nvSpPr>
        <xdr:cNvPr id="112" name="人口1人当たり決算額の推移最大値テキスト445"/>
        <xdr:cNvSpPr txBox="1"/>
      </xdr:nvSpPr>
      <xdr:spPr>
        <a:xfrm>
          <a:off x="5740400" y="619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34</xdr:row>
      <xdr:rowOff>186870</xdr:rowOff>
    </xdr:from>
    <xdr:to>
      <xdr:col>5</xdr:col>
      <xdr:colOff>73025</xdr:colOff>
      <xdr:row>34</xdr:row>
      <xdr:rowOff>186870</xdr:rowOff>
    </xdr:to>
    <xdr:cxnSp macro="">
      <xdr:nvCxnSpPr>
        <xdr:cNvPr id="113" name="直線コネクタ 112"/>
        <xdr:cNvCxnSpPr/>
      </xdr:nvCxnSpPr>
      <xdr:spPr bwMode="auto">
        <a:xfrm>
          <a:off x="5562600" y="64543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199192</xdr:rowOff>
    </xdr:from>
    <xdr:to>
      <xdr:col>4</xdr:col>
      <xdr:colOff>1117600</xdr:colOff>
      <xdr:row>34</xdr:row>
      <xdr:rowOff>253324</xdr:rowOff>
    </xdr:to>
    <xdr:cxnSp macro="">
      <xdr:nvCxnSpPr>
        <xdr:cNvPr id="114" name="直線コネクタ 113"/>
        <xdr:cNvCxnSpPr/>
      </xdr:nvCxnSpPr>
      <xdr:spPr bwMode="auto">
        <a:xfrm>
          <a:off x="5003800" y="6466642"/>
          <a:ext cx="647700" cy="54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246656</xdr:rowOff>
    </xdr:from>
    <xdr:ext cx="762000" cy="259045"/>
    <xdr:sp macro="" textlink="">
      <xdr:nvSpPr>
        <xdr:cNvPr id="115" name="人口1人当たり決算額の推移平均値テキスト445"/>
        <xdr:cNvSpPr txBox="1"/>
      </xdr:nvSpPr>
      <xdr:spPr>
        <a:xfrm>
          <a:off x="5740400" y="68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274579</xdr:rowOff>
    </xdr:from>
    <xdr:to>
      <xdr:col>5</xdr:col>
      <xdr:colOff>34925</xdr:colOff>
      <xdr:row>36</xdr:row>
      <xdr:rowOff>33279</xdr:rowOff>
    </xdr:to>
    <xdr:sp macro="" textlink="">
      <xdr:nvSpPr>
        <xdr:cNvPr id="116" name="フローチャート : 判断 115"/>
        <xdr:cNvSpPr/>
      </xdr:nvSpPr>
      <xdr:spPr bwMode="auto">
        <a:xfrm>
          <a:off x="56007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199192</xdr:rowOff>
    </xdr:from>
    <xdr:to>
      <xdr:col>4</xdr:col>
      <xdr:colOff>469900</xdr:colOff>
      <xdr:row>34</xdr:row>
      <xdr:rowOff>214028</xdr:rowOff>
    </xdr:to>
    <xdr:cxnSp macro="">
      <xdr:nvCxnSpPr>
        <xdr:cNvPr id="117" name="直線コネクタ 116"/>
        <xdr:cNvCxnSpPr/>
      </xdr:nvCxnSpPr>
      <xdr:spPr bwMode="auto">
        <a:xfrm flipV="1">
          <a:off x="4305300" y="6466642"/>
          <a:ext cx="698500" cy="14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205565</xdr:rowOff>
    </xdr:from>
    <xdr:to>
      <xdr:col>4</xdr:col>
      <xdr:colOff>520700</xdr:colOff>
      <xdr:row>35</xdr:row>
      <xdr:rowOff>307165</xdr:rowOff>
    </xdr:to>
    <xdr:sp macro="" textlink="">
      <xdr:nvSpPr>
        <xdr:cNvPr id="118" name="フローチャート : 判断 117"/>
        <xdr:cNvSpPr/>
      </xdr:nvSpPr>
      <xdr:spPr bwMode="auto">
        <a:xfrm>
          <a:off x="4953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291942</xdr:rowOff>
    </xdr:from>
    <xdr:ext cx="736600" cy="259045"/>
    <xdr:sp macro="" textlink="">
      <xdr:nvSpPr>
        <xdr:cNvPr id="119" name="テキスト ボックス 118"/>
        <xdr:cNvSpPr txBox="1"/>
      </xdr:nvSpPr>
      <xdr:spPr>
        <a:xfrm>
          <a:off x="4622800" y="690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330317</xdr:rowOff>
    </xdr:from>
    <xdr:to>
      <xdr:col>3</xdr:col>
      <xdr:colOff>904875</xdr:colOff>
      <xdr:row>34</xdr:row>
      <xdr:rowOff>214028</xdr:rowOff>
    </xdr:to>
    <xdr:cxnSp macro="">
      <xdr:nvCxnSpPr>
        <xdr:cNvPr id="120" name="直線コネクタ 119"/>
        <xdr:cNvCxnSpPr/>
      </xdr:nvCxnSpPr>
      <xdr:spPr bwMode="auto">
        <a:xfrm>
          <a:off x="3606800" y="6254867"/>
          <a:ext cx="698500" cy="226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141877</xdr:rowOff>
    </xdr:from>
    <xdr:to>
      <xdr:col>3</xdr:col>
      <xdr:colOff>955675</xdr:colOff>
      <xdr:row>35</xdr:row>
      <xdr:rowOff>243477</xdr:rowOff>
    </xdr:to>
    <xdr:sp macro="" textlink="">
      <xdr:nvSpPr>
        <xdr:cNvPr id="121" name="フローチャート : 判断 120"/>
        <xdr:cNvSpPr/>
      </xdr:nvSpPr>
      <xdr:spPr bwMode="auto">
        <a:xfrm>
          <a:off x="4254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228254</xdr:rowOff>
    </xdr:from>
    <xdr:ext cx="762000" cy="259045"/>
    <xdr:sp macro="" textlink="">
      <xdr:nvSpPr>
        <xdr:cNvPr id="122" name="テキスト ボックス 121"/>
        <xdr:cNvSpPr txBox="1"/>
      </xdr:nvSpPr>
      <xdr:spPr>
        <a:xfrm>
          <a:off x="3924300" y="683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247792</xdr:rowOff>
    </xdr:from>
    <xdr:to>
      <xdr:col>3</xdr:col>
      <xdr:colOff>206375</xdr:colOff>
      <xdr:row>33</xdr:row>
      <xdr:rowOff>330317</xdr:rowOff>
    </xdr:to>
    <xdr:cxnSp macro="">
      <xdr:nvCxnSpPr>
        <xdr:cNvPr id="123" name="直線コネクタ 122"/>
        <xdr:cNvCxnSpPr/>
      </xdr:nvCxnSpPr>
      <xdr:spPr bwMode="auto">
        <a:xfrm>
          <a:off x="2908300" y="6172342"/>
          <a:ext cx="698500" cy="82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73480</xdr:rowOff>
    </xdr:from>
    <xdr:to>
      <xdr:col>3</xdr:col>
      <xdr:colOff>257175</xdr:colOff>
      <xdr:row>35</xdr:row>
      <xdr:rowOff>175080</xdr:rowOff>
    </xdr:to>
    <xdr:sp macro="" textlink="">
      <xdr:nvSpPr>
        <xdr:cNvPr id="124" name="フローチャート : 判断 123"/>
        <xdr:cNvSpPr/>
      </xdr:nvSpPr>
      <xdr:spPr bwMode="auto">
        <a:xfrm>
          <a:off x="3556000" y="6683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159857</xdr:rowOff>
    </xdr:from>
    <xdr:ext cx="762000" cy="259045"/>
    <xdr:sp macro="" textlink="">
      <xdr:nvSpPr>
        <xdr:cNvPr id="125" name="テキスト ボックス 124"/>
        <xdr:cNvSpPr txBox="1"/>
      </xdr:nvSpPr>
      <xdr:spPr>
        <a:xfrm>
          <a:off x="3225800" y="677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336255</xdr:rowOff>
    </xdr:from>
    <xdr:to>
      <xdr:col>2</xdr:col>
      <xdr:colOff>692150</xdr:colOff>
      <xdr:row>35</xdr:row>
      <xdr:rowOff>94955</xdr:rowOff>
    </xdr:to>
    <xdr:sp macro="" textlink="">
      <xdr:nvSpPr>
        <xdr:cNvPr id="126" name="フローチャート : 判断 125"/>
        <xdr:cNvSpPr/>
      </xdr:nvSpPr>
      <xdr:spPr bwMode="auto">
        <a:xfrm>
          <a:off x="2857500" y="6603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79732</xdr:rowOff>
    </xdr:from>
    <xdr:ext cx="762000" cy="259045"/>
    <xdr:sp macro="" textlink="">
      <xdr:nvSpPr>
        <xdr:cNvPr id="127" name="テキスト ボックス 126"/>
        <xdr:cNvSpPr txBox="1"/>
      </xdr:nvSpPr>
      <xdr:spPr>
        <a:xfrm>
          <a:off x="2527300" y="669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202524</xdr:rowOff>
    </xdr:from>
    <xdr:to>
      <xdr:col>5</xdr:col>
      <xdr:colOff>34925</xdr:colOff>
      <xdr:row>34</xdr:row>
      <xdr:rowOff>304124</xdr:rowOff>
    </xdr:to>
    <xdr:sp macro="" textlink="">
      <xdr:nvSpPr>
        <xdr:cNvPr id="133" name="円/楕円 132"/>
        <xdr:cNvSpPr/>
      </xdr:nvSpPr>
      <xdr:spPr bwMode="auto">
        <a:xfrm>
          <a:off x="5600700" y="6469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111101</xdr:rowOff>
    </xdr:from>
    <xdr:ext cx="762000" cy="259045"/>
    <xdr:sp macro="" textlink="">
      <xdr:nvSpPr>
        <xdr:cNvPr id="134" name="人口1人当たり決算額の推移該当値テキスト445"/>
        <xdr:cNvSpPr txBox="1"/>
      </xdr:nvSpPr>
      <xdr:spPr>
        <a:xfrm>
          <a:off x="5740400" y="637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41,974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148392</xdr:rowOff>
    </xdr:from>
    <xdr:to>
      <xdr:col>4</xdr:col>
      <xdr:colOff>520700</xdr:colOff>
      <xdr:row>34</xdr:row>
      <xdr:rowOff>249992</xdr:rowOff>
    </xdr:to>
    <xdr:sp macro="" textlink="">
      <xdr:nvSpPr>
        <xdr:cNvPr id="135" name="円/楕円 134"/>
        <xdr:cNvSpPr/>
      </xdr:nvSpPr>
      <xdr:spPr bwMode="auto">
        <a:xfrm>
          <a:off x="4953000" y="6415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260169</xdr:rowOff>
    </xdr:from>
    <xdr:ext cx="736600" cy="259045"/>
    <xdr:sp macro="" textlink="">
      <xdr:nvSpPr>
        <xdr:cNvPr id="136" name="テキスト ボックス 135"/>
        <xdr:cNvSpPr txBox="1"/>
      </xdr:nvSpPr>
      <xdr:spPr>
        <a:xfrm>
          <a:off x="4622800" y="6184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44,342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163228</xdr:rowOff>
    </xdr:from>
    <xdr:to>
      <xdr:col>3</xdr:col>
      <xdr:colOff>955675</xdr:colOff>
      <xdr:row>34</xdr:row>
      <xdr:rowOff>264828</xdr:rowOff>
    </xdr:to>
    <xdr:sp macro="" textlink="">
      <xdr:nvSpPr>
        <xdr:cNvPr id="137" name="円/楕円 136"/>
        <xdr:cNvSpPr/>
      </xdr:nvSpPr>
      <xdr:spPr bwMode="auto">
        <a:xfrm>
          <a:off x="4254500" y="6430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275005</xdr:rowOff>
    </xdr:from>
    <xdr:ext cx="762000" cy="259045"/>
    <xdr:sp macro="" textlink="">
      <xdr:nvSpPr>
        <xdr:cNvPr id="138" name="テキスト ボックス 137"/>
        <xdr:cNvSpPr txBox="1"/>
      </xdr:nvSpPr>
      <xdr:spPr>
        <a:xfrm>
          <a:off x="3924300" y="619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43,693</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279517</xdr:rowOff>
    </xdr:from>
    <xdr:to>
      <xdr:col>3</xdr:col>
      <xdr:colOff>257175</xdr:colOff>
      <xdr:row>34</xdr:row>
      <xdr:rowOff>38217</xdr:rowOff>
    </xdr:to>
    <xdr:sp macro="" textlink="">
      <xdr:nvSpPr>
        <xdr:cNvPr id="139" name="円/楕円 138"/>
        <xdr:cNvSpPr/>
      </xdr:nvSpPr>
      <xdr:spPr bwMode="auto">
        <a:xfrm>
          <a:off x="3556000" y="6204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48394</xdr:rowOff>
    </xdr:from>
    <xdr:ext cx="762000" cy="259045"/>
    <xdr:sp macro="" textlink="">
      <xdr:nvSpPr>
        <xdr:cNvPr id="140" name="テキスト ボックス 139"/>
        <xdr:cNvSpPr txBox="1"/>
      </xdr:nvSpPr>
      <xdr:spPr>
        <a:xfrm>
          <a:off x="3225800" y="597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53,606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196992</xdr:rowOff>
    </xdr:from>
    <xdr:to>
      <xdr:col>2</xdr:col>
      <xdr:colOff>692150</xdr:colOff>
      <xdr:row>33</xdr:row>
      <xdr:rowOff>298592</xdr:rowOff>
    </xdr:to>
    <xdr:sp macro="" textlink="">
      <xdr:nvSpPr>
        <xdr:cNvPr id="141" name="円/楕円 140"/>
        <xdr:cNvSpPr/>
      </xdr:nvSpPr>
      <xdr:spPr bwMode="auto">
        <a:xfrm>
          <a:off x="2857500" y="6121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137319</xdr:rowOff>
    </xdr:from>
    <xdr:ext cx="762000" cy="259045"/>
    <xdr:sp macro="" textlink="">
      <xdr:nvSpPr>
        <xdr:cNvPr id="142" name="テキスト ボックス 141"/>
        <xdr:cNvSpPr txBox="1"/>
      </xdr:nvSpPr>
      <xdr:spPr>
        <a:xfrm>
          <a:off x="2527300" y="589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200" b="0" i="0" baseline="0">
              <a:solidFill>
                <a:schemeClr val="dk1"/>
              </a:solidFill>
              <a:effectLst/>
              <a:latin typeface="+mn-lt"/>
              <a:ea typeface="+mn-ea"/>
              <a:cs typeface="+mn-cs"/>
            </a:rPr>
            <a:t>　財政調整基金は、収入減少や不測の支出増加に備え、長期的視野に立った計画的な積み立てを行い平成２５年度決算</a:t>
          </a:r>
          <a:r>
            <a:rPr lang="ja-JP" altLang="en-US" sz="1200" b="0" i="0" baseline="0">
              <a:solidFill>
                <a:schemeClr val="dk1"/>
              </a:solidFill>
              <a:effectLst/>
              <a:latin typeface="+mn-lt"/>
              <a:ea typeface="+mn-ea"/>
              <a:cs typeface="+mn-cs"/>
            </a:rPr>
            <a:t>において、</a:t>
          </a:r>
          <a:r>
            <a:rPr lang="ja-JP" altLang="ja-JP" sz="1200" b="0" i="0" baseline="0">
              <a:solidFill>
                <a:schemeClr val="dk1"/>
              </a:solidFill>
              <a:effectLst/>
              <a:latin typeface="+mn-lt"/>
              <a:ea typeface="+mn-ea"/>
              <a:cs typeface="+mn-cs"/>
            </a:rPr>
            <a:t>目標である３０億円を達成し、なおかつ、平成２２年度以降は取り崩しを行っていない。</a:t>
          </a:r>
          <a:r>
            <a:rPr lang="ja-JP" altLang="en-US" sz="1200" b="0" i="0" baseline="0">
              <a:solidFill>
                <a:schemeClr val="dk1"/>
              </a:solidFill>
              <a:effectLst/>
              <a:latin typeface="+mn-lt"/>
              <a:ea typeface="+mn-ea"/>
              <a:cs typeface="+mn-cs"/>
            </a:rPr>
            <a:t>今後においても取り崩しをせず積み立てることとする。</a:t>
          </a:r>
          <a:endParaRPr lang="ja-JP" altLang="ja-JP" sz="1200">
            <a:effectLst/>
          </a:endParaRPr>
        </a:p>
        <a:p>
          <a:pPr rtl="0"/>
          <a:r>
            <a:rPr lang="ja-JP" altLang="ja-JP" sz="1200" b="0" i="0" baseline="0">
              <a:solidFill>
                <a:schemeClr val="dk1"/>
              </a:solidFill>
              <a:effectLst/>
              <a:latin typeface="+mn-lt"/>
              <a:ea typeface="+mn-ea"/>
              <a:cs typeface="+mn-cs"/>
            </a:rPr>
            <a:t>　実質収支比率は、標準財政規模に対する実質収支額の割合である。地方公共団体は営利を目的として存在していないので、実質収支額（剰余金）が多いから財政状況が良いとは言えない。実質収支額の割合は通常３～５％が適当とされている中で、不用額が多額とならないよう予算編成及び事業の進捗管理を図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300" b="0" i="0" baseline="0">
              <a:solidFill>
                <a:schemeClr val="dk1"/>
              </a:solidFill>
              <a:effectLst/>
              <a:latin typeface="+mn-lt"/>
              <a:ea typeface="+mn-ea"/>
              <a:cs typeface="+mn-cs"/>
            </a:rPr>
            <a:t>　特別会計（国保・介護特別会計など）や企業会計（水道・病院特別会計など）を含む、全ての会計の赤字額が標準財政規模（市税や普通交付税などの収入）に対してどのくらいの割合になるかを示している。赤字額の数値が大きいほど財政運営が深刻化していることを表している。</a:t>
          </a:r>
          <a:endParaRPr lang="ja-JP" altLang="ja-JP" sz="1300">
            <a:effectLst/>
          </a:endParaRPr>
        </a:p>
        <a:p>
          <a:pPr rtl="0" fontAlgn="base"/>
          <a:r>
            <a:rPr lang="ja-JP" altLang="ja-JP" sz="1300" b="0" i="0" baseline="0">
              <a:solidFill>
                <a:schemeClr val="dk1"/>
              </a:solidFill>
              <a:effectLst/>
              <a:latin typeface="+mn-lt"/>
              <a:ea typeface="+mn-ea"/>
              <a:cs typeface="+mn-cs"/>
            </a:rPr>
            <a:t>　財政健全化法による算定以降宍粟市は全会計において黒字であり、連結実質赤字は発生していない。</a:t>
          </a:r>
          <a:endParaRPr lang="ja-JP" altLang="ja-JP" sz="1300">
            <a:effectLst/>
          </a:endParaRPr>
        </a:p>
        <a:p>
          <a:pPr rtl="0" fontAlgn="base"/>
          <a:r>
            <a:rPr lang="ja-JP" altLang="ja-JP" sz="1300" b="0" i="0" baseline="0">
              <a:solidFill>
                <a:schemeClr val="dk1"/>
              </a:solidFill>
              <a:effectLst/>
              <a:latin typeface="+mn-lt"/>
              <a:ea typeface="+mn-ea"/>
              <a:cs typeface="+mn-cs"/>
            </a:rPr>
            <a:t>　しかしながら、病院事業特別会計については、年々黒字割合が減少しており、要因として、整形外科など医師不足による入院を主とした患者数の減少が挙げられる。</a:t>
          </a:r>
          <a:r>
            <a:rPr lang="ja-JP" altLang="en-US" sz="1300" b="0" i="0" baseline="0">
              <a:solidFill>
                <a:schemeClr val="dk1"/>
              </a:solidFill>
              <a:effectLst/>
              <a:latin typeface="+mn-lt"/>
              <a:ea typeface="+mn-ea"/>
              <a:cs typeface="+mn-cs"/>
            </a:rPr>
            <a:t>非常勤の整形外科医を招聘する中で解消されつつあるが、依然として経営状況は記事しく、</a:t>
          </a:r>
          <a:r>
            <a:rPr lang="ja-JP" altLang="ja-JP" sz="1300" b="0" i="0" baseline="0">
              <a:solidFill>
                <a:schemeClr val="dk1"/>
              </a:solidFill>
              <a:effectLst/>
              <a:latin typeface="+mn-lt"/>
              <a:ea typeface="+mn-ea"/>
              <a:cs typeface="+mn-cs"/>
            </a:rPr>
            <a:t>今後、</a:t>
          </a:r>
          <a:r>
            <a:rPr lang="ja-JP" altLang="en-US" sz="1300" b="0" i="0" baseline="0">
              <a:solidFill>
                <a:schemeClr val="dk1"/>
              </a:solidFill>
              <a:effectLst/>
              <a:latin typeface="+mn-lt"/>
              <a:ea typeface="+mn-ea"/>
              <a:cs typeface="+mn-cs"/>
            </a:rPr>
            <a:t>新</a:t>
          </a:r>
          <a:r>
            <a:rPr lang="ja-JP" altLang="ja-JP" sz="1300" b="0" i="0" baseline="0">
              <a:solidFill>
                <a:schemeClr val="dk1"/>
              </a:solidFill>
              <a:effectLst/>
              <a:latin typeface="+mn-lt"/>
              <a:ea typeface="+mn-ea"/>
              <a:cs typeface="+mn-cs"/>
            </a:rPr>
            <a:t>公立病院改革プランを策定する中で、経営状況を中長期的にチェックし改善手法を検討する。</a:t>
          </a:r>
          <a:endParaRPr lang="en-US" altLang="ja-JP" sz="1300" b="0" i="0" baseline="0">
            <a:solidFill>
              <a:schemeClr val="dk1"/>
            </a:solidFill>
            <a:effectLst/>
            <a:latin typeface="+mn-lt"/>
            <a:ea typeface="+mn-ea"/>
            <a:cs typeface="+mn-cs"/>
          </a:endParaRPr>
        </a:p>
        <a:p>
          <a:pPr rtl="0" fontAlgn="base"/>
          <a:r>
            <a:rPr lang="ja-JP" altLang="en-US" sz="1300" b="0" i="0" baseline="0">
              <a:solidFill>
                <a:schemeClr val="dk1"/>
              </a:solidFill>
              <a:effectLst/>
              <a:latin typeface="+mn-lt"/>
              <a:ea typeface="+mn-ea"/>
              <a:cs typeface="+mn-cs"/>
            </a:rPr>
            <a:t>　さらに、徐々に黒字割合が減少しつつある水道事業会計についても、経営戦略を策定する中で水道料金の適正化、施設の統廃合を含めた検討を行うものとする。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300" b="0" i="0" baseline="0">
              <a:solidFill>
                <a:schemeClr val="dk1"/>
              </a:solidFill>
              <a:effectLst/>
              <a:latin typeface="+mn-lt"/>
              <a:ea typeface="+mn-ea"/>
              <a:cs typeface="+mn-cs"/>
            </a:rPr>
            <a:t>　平成２</a:t>
          </a:r>
          <a:r>
            <a:rPr lang="ja-JP" altLang="en-US" sz="1300" b="0" i="0" baseline="0">
              <a:solidFill>
                <a:schemeClr val="dk1"/>
              </a:solidFill>
              <a:effectLst/>
              <a:latin typeface="+mn-lt"/>
              <a:ea typeface="+mn-ea"/>
              <a:cs typeface="+mn-cs"/>
            </a:rPr>
            <a:t>６</a:t>
          </a:r>
          <a:r>
            <a:rPr lang="ja-JP" altLang="ja-JP" sz="1300" b="0" i="0" baseline="0">
              <a:solidFill>
                <a:schemeClr val="dk1"/>
              </a:solidFill>
              <a:effectLst/>
              <a:latin typeface="+mn-lt"/>
              <a:ea typeface="+mn-ea"/>
              <a:cs typeface="+mn-cs"/>
            </a:rPr>
            <a:t>年度の比率は</a:t>
          </a:r>
          <a:r>
            <a:rPr lang="en-US" altLang="ja-JP" sz="1300" b="0" i="0" baseline="0">
              <a:solidFill>
                <a:schemeClr val="dk1"/>
              </a:solidFill>
              <a:effectLst/>
              <a:latin typeface="+mn-lt"/>
              <a:ea typeface="+mn-ea"/>
              <a:cs typeface="+mn-cs"/>
            </a:rPr>
            <a:t>15.1</a:t>
          </a:r>
          <a:r>
            <a:rPr lang="ja-JP" altLang="ja-JP" sz="1300" b="0" i="0" baseline="0">
              <a:solidFill>
                <a:schemeClr val="dk1"/>
              </a:solidFill>
              <a:effectLst/>
              <a:latin typeface="+mn-lt"/>
              <a:ea typeface="+mn-ea"/>
              <a:cs typeface="+mn-cs"/>
            </a:rPr>
            <a:t>％で前年度より</a:t>
          </a:r>
          <a:r>
            <a:rPr lang="en-US" altLang="ja-JP" sz="1300" b="0" i="0" baseline="0">
              <a:solidFill>
                <a:schemeClr val="dk1"/>
              </a:solidFill>
              <a:effectLst/>
              <a:latin typeface="+mn-lt"/>
              <a:ea typeface="+mn-ea"/>
              <a:cs typeface="+mn-cs"/>
            </a:rPr>
            <a:t>1.5</a:t>
          </a:r>
          <a:r>
            <a:rPr lang="ja-JP" altLang="ja-JP" sz="1300" b="0" i="0" baseline="0">
              <a:solidFill>
                <a:schemeClr val="dk1"/>
              </a:solidFill>
              <a:effectLst/>
              <a:latin typeface="+mn-lt"/>
              <a:ea typeface="+mn-ea"/>
              <a:cs typeface="+mn-cs"/>
            </a:rPr>
            <a:t>％改善している。</a:t>
          </a:r>
          <a:r>
            <a:rPr lang="ja-JP" altLang="en-US" sz="1300" b="0" i="0" baseline="0">
              <a:solidFill>
                <a:schemeClr val="dk1"/>
              </a:solidFill>
              <a:effectLst/>
              <a:latin typeface="+mn-lt"/>
              <a:ea typeface="+mn-ea"/>
              <a:cs typeface="+mn-cs"/>
            </a:rPr>
            <a:t>しかしながら、</a:t>
          </a:r>
          <a:r>
            <a:rPr lang="ja-JP" altLang="ja-JP" sz="1300" b="0" i="0" baseline="0">
              <a:solidFill>
                <a:schemeClr val="dk1"/>
              </a:solidFill>
              <a:effectLst/>
              <a:latin typeface="+mn-lt"/>
              <a:ea typeface="+mn-ea"/>
              <a:cs typeface="+mn-cs"/>
            </a:rPr>
            <a:t>過去の建設事業に対する借入金や地理的な要因による上下水道などの生活基盤整備に係る事業費の増などにより依然高いものとなっている。</a:t>
          </a:r>
          <a:endParaRPr lang="ja-JP" altLang="ja-JP" sz="1300">
            <a:effectLst/>
          </a:endParaRPr>
        </a:p>
        <a:p>
          <a:pPr rtl="0" fontAlgn="base"/>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積極的な繰上償還により元利償還金</a:t>
          </a:r>
          <a:r>
            <a:rPr lang="ja-JP" altLang="ja-JP" sz="1300" b="0" i="0" baseline="0">
              <a:solidFill>
                <a:schemeClr val="dk1"/>
              </a:solidFill>
              <a:effectLst/>
              <a:latin typeface="+mn-lt"/>
              <a:ea typeface="+mn-ea"/>
              <a:cs typeface="+mn-cs"/>
            </a:rPr>
            <a:t>は減少しているが、</a:t>
          </a:r>
          <a:r>
            <a:rPr lang="ja-JP" altLang="en-US" sz="1300" b="0" i="0" baseline="0">
              <a:solidFill>
                <a:schemeClr val="dk1"/>
              </a:solidFill>
              <a:effectLst/>
              <a:latin typeface="+mn-lt"/>
              <a:ea typeface="+mn-ea"/>
              <a:cs typeface="+mn-cs"/>
            </a:rPr>
            <a:t>平成２８年度から、</a:t>
          </a:r>
          <a:r>
            <a:rPr lang="ja-JP" altLang="ja-JP" sz="1300" b="0" i="0" baseline="0">
              <a:solidFill>
                <a:schemeClr val="dk1"/>
              </a:solidFill>
              <a:effectLst/>
              <a:latin typeface="+mn-lt"/>
              <a:ea typeface="+mn-ea"/>
              <a:cs typeface="+mn-cs"/>
            </a:rPr>
            <a:t>にしはりま環境事務組合の元利償還額が増加</a:t>
          </a:r>
          <a:r>
            <a:rPr lang="ja-JP" altLang="en-US" sz="1300" b="0" i="0" baseline="0">
              <a:solidFill>
                <a:schemeClr val="dk1"/>
              </a:solidFill>
              <a:effectLst/>
              <a:latin typeface="+mn-lt"/>
              <a:ea typeface="+mn-ea"/>
              <a:cs typeface="+mn-cs"/>
            </a:rPr>
            <a:t>する</a:t>
          </a:r>
          <a:r>
            <a:rPr lang="ja-JP" altLang="ja-JP" sz="1300" b="0" i="0" baseline="0">
              <a:solidFill>
                <a:schemeClr val="dk1"/>
              </a:solidFill>
              <a:effectLst/>
              <a:latin typeface="+mn-lt"/>
              <a:ea typeface="+mn-ea"/>
              <a:cs typeface="+mn-cs"/>
            </a:rPr>
            <a:t>ことから、引き続き、起債の発行抑制、交付税算入率の高い有利な起債（借入金）の活用や、過去の借入金の積極的な繰上償還などにより、比率の抑制とさらなる財政の健全化に努める。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300" b="0" i="0" baseline="0">
              <a:solidFill>
                <a:schemeClr val="dk1"/>
              </a:solidFill>
              <a:effectLst/>
              <a:latin typeface="+mn-lt"/>
              <a:ea typeface="+mn-ea"/>
              <a:cs typeface="+mn-cs"/>
            </a:rPr>
            <a:t>　平成２</a:t>
          </a:r>
          <a:r>
            <a:rPr lang="ja-JP" altLang="en-US" sz="1300" b="0" i="0" baseline="0">
              <a:solidFill>
                <a:schemeClr val="dk1"/>
              </a:solidFill>
              <a:effectLst/>
              <a:latin typeface="+mn-lt"/>
              <a:ea typeface="+mn-ea"/>
              <a:cs typeface="+mn-cs"/>
            </a:rPr>
            <a:t>６</a:t>
          </a:r>
          <a:r>
            <a:rPr lang="ja-JP" altLang="ja-JP" sz="1300" b="0" i="0" baseline="0">
              <a:solidFill>
                <a:schemeClr val="dk1"/>
              </a:solidFill>
              <a:effectLst/>
              <a:latin typeface="+mn-lt"/>
              <a:ea typeface="+mn-ea"/>
              <a:cs typeface="+mn-cs"/>
            </a:rPr>
            <a:t>年度の比率は</a:t>
          </a:r>
          <a:r>
            <a:rPr lang="en-US" altLang="ja-JP" sz="1300" b="0" i="0" baseline="0">
              <a:solidFill>
                <a:schemeClr val="dk1"/>
              </a:solidFill>
              <a:effectLst/>
              <a:latin typeface="+mn-lt"/>
              <a:ea typeface="+mn-ea"/>
              <a:cs typeface="+mn-cs"/>
            </a:rPr>
            <a:t>136.5</a:t>
          </a:r>
          <a:r>
            <a:rPr lang="ja-JP" altLang="ja-JP" sz="1300" b="0" i="0" baseline="0">
              <a:solidFill>
                <a:schemeClr val="dk1"/>
              </a:solidFill>
              <a:effectLst/>
              <a:latin typeface="+mn-lt"/>
              <a:ea typeface="+mn-ea"/>
              <a:cs typeface="+mn-cs"/>
            </a:rPr>
            <a:t>％で前年度より</a:t>
          </a:r>
          <a:r>
            <a:rPr lang="en-US" altLang="ja-JP" sz="1300" b="0" i="0" baseline="0">
              <a:solidFill>
                <a:schemeClr val="dk1"/>
              </a:solidFill>
              <a:effectLst/>
              <a:latin typeface="+mn-lt"/>
              <a:ea typeface="+mn-ea"/>
              <a:cs typeface="+mn-cs"/>
            </a:rPr>
            <a:t>8.4</a:t>
          </a:r>
          <a:r>
            <a:rPr lang="ja-JP" altLang="ja-JP" sz="1300" b="0" i="0" baseline="0">
              <a:solidFill>
                <a:schemeClr val="dk1"/>
              </a:solidFill>
              <a:effectLst/>
              <a:latin typeface="+mn-lt"/>
              <a:ea typeface="+mn-ea"/>
              <a:cs typeface="+mn-cs"/>
            </a:rPr>
            <a:t>％改善し、健全化法による算定以降、過去の借入金の繰上償還により毎年度地方債残高は減少している。退職手当負担見込額は、これまでの定員適正化計画に基づく職員数の減により減少傾向にあり、</a:t>
          </a:r>
          <a:r>
            <a:rPr lang="ja-JP" altLang="en-US" sz="1300" b="0" i="0" baseline="0">
              <a:solidFill>
                <a:schemeClr val="dk1"/>
              </a:solidFill>
              <a:effectLst/>
              <a:latin typeface="+mn-lt"/>
              <a:ea typeface="+mn-ea"/>
              <a:cs typeface="+mn-cs"/>
            </a:rPr>
            <a:t>退職手当支給率の減</a:t>
          </a:r>
          <a:r>
            <a:rPr lang="ja-JP" altLang="ja-JP" sz="1300" b="0" i="0" baseline="0">
              <a:solidFill>
                <a:schemeClr val="dk1"/>
              </a:solidFill>
              <a:effectLst/>
              <a:latin typeface="+mn-lt"/>
              <a:ea typeface="+mn-ea"/>
              <a:cs typeface="+mn-cs"/>
            </a:rPr>
            <a:t>によりさらに減少している。また、地方債残高が減少する一方で、交付税算入見込額は増または横ばい傾向に</a:t>
          </a:r>
          <a:r>
            <a:rPr lang="ja-JP" altLang="en-US" sz="1300" b="0" i="0" baseline="0">
              <a:solidFill>
                <a:schemeClr val="dk1"/>
              </a:solidFill>
              <a:effectLst/>
              <a:latin typeface="+mn-lt"/>
              <a:ea typeface="+mn-ea"/>
              <a:cs typeface="+mn-cs"/>
            </a:rPr>
            <a:t>あるため</a:t>
          </a:r>
          <a:r>
            <a:rPr lang="ja-JP" altLang="ja-JP" sz="1300" b="0" i="0" baseline="0">
              <a:solidFill>
                <a:schemeClr val="dk1"/>
              </a:solidFill>
              <a:effectLst/>
              <a:latin typeface="+mn-lt"/>
              <a:ea typeface="+mn-ea"/>
              <a:cs typeface="+mn-cs"/>
            </a:rPr>
            <a:t>比率は改善している。</a:t>
          </a:r>
          <a:endParaRPr lang="ja-JP" altLang="ja-JP" sz="1300">
            <a:effectLst/>
          </a:endParaRPr>
        </a:p>
        <a:p>
          <a:pPr rtl="0"/>
          <a:r>
            <a:rPr lang="ja-JP" altLang="ja-JP" sz="1300" b="0" i="0" baseline="0">
              <a:solidFill>
                <a:schemeClr val="dk1"/>
              </a:solidFill>
              <a:effectLst/>
              <a:latin typeface="+mn-lt"/>
              <a:ea typeface="+mn-ea"/>
              <a:cs typeface="+mn-cs"/>
            </a:rPr>
            <a:t>　今後においても、起債の発行抑制、交付税算入率の高い借入金の活用や、過去の借入金の積極的な繰上償還などにより、比率の抑制とさらなる財政の健全化に努める。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election activeCell="AM7" sqref="AM7:AT7"/>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74</v>
      </c>
      <c r="AZ4" s="376"/>
      <c r="BA4" s="376"/>
      <c r="BB4" s="376"/>
      <c r="BC4" s="376"/>
      <c r="BD4" s="376"/>
      <c r="BE4" s="376"/>
      <c r="BF4" s="376"/>
      <c r="BG4" s="376"/>
      <c r="BH4" s="376"/>
      <c r="BI4" s="376"/>
      <c r="BJ4" s="376"/>
      <c r="BK4" s="376"/>
      <c r="BL4" s="376"/>
      <c r="BM4" s="377"/>
      <c r="BN4" s="378">
        <v>24993462</v>
      </c>
      <c r="BO4" s="379"/>
      <c r="BP4" s="379"/>
      <c r="BQ4" s="379"/>
      <c r="BR4" s="379"/>
      <c r="BS4" s="379"/>
      <c r="BT4" s="379"/>
      <c r="BU4" s="380"/>
      <c r="BV4" s="378">
        <v>24825623</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5.4</v>
      </c>
      <c r="CU4" s="556"/>
      <c r="CV4" s="556"/>
      <c r="CW4" s="556"/>
      <c r="CX4" s="556"/>
      <c r="CY4" s="556"/>
      <c r="CZ4" s="556"/>
      <c r="DA4" s="557"/>
      <c r="DB4" s="555">
        <v>5.9</v>
      </c>
      <c r="DC4" s="556"/>
      <c r="DD4" s="556"/>
      <c r="DE4" s="556"/>
      <c r="DF4" s="556"/>
      <c r="DG4" s="556"/>
      <c r="DH4" s="556"/>
      <c r="DI4" s="557"/>
      <c r="DJ4" s="137"/>
      <c r="DK4" s="137"/>
      <c r="DL4" s="137"/>
      <c r="DM4" s="137"/>
      <c r="DN4" s="137"/>
      <c r="DO4" s="137"/>
    </row>
    <row r="5" spans="1:119" ht="18.75" customHeight="1">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23828737</v>
      </c>
      <c r="BO5" s="384"/>
      <c r="BP5" s="384"/>
      <c r="BQ5" s="384"/>
      <c r="BR5" s="384"/>
      <c r="BS5" s="384"/>
      <c r="BT5" s="384"/>
      <c r="BU5" s="385"/>
      <c r="BV5" s="383">
        <v>23838510</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90.5</v>
      </c>
      <c r="CU5" s="354"/>
      <c r="CV5" s="354"/>
      <c r="CW5" s="354"/>
      <c r="CX5" s="354"/>
      <c r="CY5" s="354"/>
      <c r="CZ5" s="354"/>
      <c r="DA5" s="355"/>
      <c r="DB5" s="353">
        <v>90.7</v>
      </c>
      <c r="DC5" s="354"/>
      <c r="DD5" s="354"/>
      <c r="DE5" s="354"/>
      <c r="DF5" s="354"/>
      <c r="DG5" s="354"/>
      <c r="DH5" s="354"/>
      <c r="DI5" s="355"/>
      <c r="DJ5" s="137"/>
      <c r="DK5" s="137"/>
      <c r="DL5" s="137"/>
      <c r="DM5" s="137"/>
      <c r="DN5" s="137"/>
      <c r="DO5" s="137"/>
    </row>
    <row r="6" spans="1:119" ht="18.75" customHeight="1">
      <c r="A6" s="138"/>
      <c r="B6" s="532" t="s">
        <v>80</v>
      </c>
      <c r="C6" s="399"/>
      <c r="D6" s="399"/>
      <c r="E6" s="533"/>
      <c r="F6" s="533"/>
      <c r="G6" s="533"/>
      <c r="H6" s="533"/>
      <c r="I6" s="533"/>
      <c r="J6" s="533"/>
      <c r="K6" s="533"/>
      <c r="L6" s="533" t="s">
        <v>81</v>
      </c>
      <c r="M6" s="533"/>
      <c r="N6" s="533"/>
      <c r="O6" s="533"/>
      <c r="P6" s="533"/>
      <c r="Q6" s="533"/>
      <c r="R6" s="423"/>
      <c r="S6" s="423"/>
      <c r="T6" s="423"/>
      <c r="U6" s="423"/>
      <c r="V6" s="539"/>
      <c r="W6" s="472" t="s">
        <v>82</v>
      </c>
      <c r="X6" s="398"/>
      <c r="Y6" s="398"/>
      <c r="Z6" s="398"/>
      <c r="AA6" s="398"/>
      <c r="AB6" s="399"/>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1164725</v>
      </c>
      <c r="BO6" s="384"/>
      <c r="BP6" s="384"/>
      <c r="BQ6" s="384"/>
      <c r="BR6" s="384"/>
      <c r="BS6" s="384"/>
      <c r="BT6" s="384"/>
      <c r="BU6" s="385"/>
      <c r="BV6" s="383">
        <v>987113</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96.3</v>
      </c>
      <c r="CU6" s="530"/>
      <c r="CV6" s="530"/>
      <c r="CW6" s="530"/>
      <c r="CX6" s="530"/>
      <c r="CY6" s="530"/>
      <c r="CZ6" s="530"/>
      <c r="DA6" s="531"/>
      <c r="DB6" s="529">
        <v>96.8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335643</v>
      </c>
      <c r="BO7" s="384"/>
      <c r="BP7" s="384"/>
      <c r="BQ7" s="384"/>
      <c r="BR7" s="384"/>
      <c r="BS7" s="384"/>
      <c r="BT7" s="384"/>
      <c r="BU7" s="385"/>
      <c r="BV7" s="383">
        <v>82457</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15400513</v>
      </c>
      <c r="CU7" s="384"/>
      <c r="CV7" s="384"/>
      <c r="CW7" s="384"/>
      <c r="CX7" s="384"/>
      <c r="CY7" s="384"/>
      <c r="CZ7" s="384"/>
      <c r="DA7" s="385"/>
      <c r="DB7" s="383">
        <v>15267981</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829082</v>
      </c>
      <c r="BO8" s="384"/>
      <c r="BP8" s="384"/>
      <c r="BQ8" s="384"/>
      <c r="BR8" s="384"/>
      <c r="BS8" s="384"/>
      <c r="BT8" s="384"/>
      <c r="BU8" s="385"/>
      <c r="BV8" s="383">
        <v>904656</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0.36</v>
      </c>
      <c r="CU8" s="493"/>
      <c r="CV8" s="493"/>
      <c r="CW8" s="493"/>
      <c r="CX8" s="493"/>
      <c r="CY8" s="493"/>
      <c r="CZ8" s="493"/>
      <c r="DA8" s="494"/>
      <c r="DB8" s="492">
        <v>0.36</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40938</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-75574</v>
      </c>
      <c r="BO9" s="384"/>
      <c r="BP9" s="384"/>
      <c r="BQ9" s="384"/>
      <c r="BR9" s="384"/>
      <c r="BS9" s="384"/>
      <c r="BT9" s="384"/>
      <c r="BU9" s="385"/>
      <c r="BV9" s="383">
        <v>204029</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24.6</v>
      </c>
      <c r="CU9" s="354"/>
      <c r="CV9" s="354"/>
      <c r="CW9" s="354"/>
      <c r="CX9" s="354"/>
      <c r="CY9" s="354"/>
      <c r="CZ9" s="354"/>
      <c r="DA9" s="355"/>
      <c r="DB9" s="353">
        <v>22.4</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43302</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4853</v>
      </c>
      <c r="BO10" s="384"/>
      <c r="BP10" s="384"/>
      <c r="BQ10" s="384"/>
      <c r="BR10" s="384"/>
      <c r="BS10" s="384"/>
      <c r="BT10" s="384"/>
      <c r="BU10" s="385"/>
      <c r="BV10" s="383">
        <v>553427</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31" t="s">
        <v>106</v>
      </c>
      <c r="M11" s="432"/>
      <c r="N11" s="432"/>
      <c r="O11" s="432"/>
      <c r="P11" s="432"/>
      <c r="Q11" s="433"/>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v>1087260</v>
      </c>
      <c r="BO11" s="384"/>
      <c r="BP11" s="384"/>
      <c r="BQ11" s="384"/>
      <c r="BR11" s="384"/>
      <c r="BS11" s="384"/>
      <c r="BT11" s="384"/>
      <c r="BU11" s="385"/>
      <c r="BV11" s="383">
        <v>579984</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40744</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40565</v>
      </c>
      <c r="S13" s="485"/>
      <c r="T13" s="485"/>
      <c r="U13" s="485"/>
      <c r="V13" s="486"/>
      <c r="W13" s="472" t="s">
        <v>123</v>
      </c>
      <c r="X13" s="398"/>
      <c r="Y13" s="398"/>
      <c r="Z13" s="398"/>
      <c r="AA13" s="398"/>
      <c r="AB13" s="399"/>
      <c r="AC13" s="359">
        <v>992</v>
      </c>
      <c r="AD13" s="360"/>
      <c r="AE13" s="360"/>
      <c r="AF13" s="360"/>
      <c r="AG13" s="361"/>
      <c r="AH13" s="359">
        <v>1147</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1016539</v>
      </c>
      <c r="BO13" s="384"/>
      <c r="BP13" s="384"/>
      <c r="BQ13" s="384"/>
      <c r="BR13" s="384"/>
      <c r="BS13" s="384"/>
      <c r="BT13" s="384"/>
      <c r="BU13" s="385"/>
      <c r="BV13" s="383">
        <v>1337440</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15.1</v>
      </c>
      <c r="CU13" s="354"/>
      <c r="CV13" s="354"/>
      <c r="CW13" s="354"/>
      <c r="CX13" s="354"/>
      <c r="CY13" s="354"/>
      <c r="CZ13" s="354"/>
      <c r="DA13" s="355"/>
      <c r="DB13" s="353">
        <v>16.600000000000001</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41440</v>
      </c>
      <c r="S14" s="485"/>
      <c r="T14" s="485"/>
      <c r="U14" s="485"/>
      <c r="V14" s="486"/>
      <c r="W14" s="487"/>
      <c r="X14" s="401"/>
      <c r="Y14" s="401"/>
      <c r="Z14" s="401"/>
      <c r="AA14" s="401"/>
      <c r="AB14" s="402"/>
      <c r="AC14" s="477">
        <v>5.0999999999999996</v>
      </c>
      <c r="AD14" s="478"/>
      <c r="AE14" s="478"/>
      <c r="AF14" s="478"/>
      <c r="AG14" s="479"/>
      <c r="AH14" s="477">
        <v>5.3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136.5</v>
      </c>
      <c r="CU14" s="456"/>
      <c r="CV14" s="456"/>
      <c r="CW14" s="456"/>
      <c r="CX14" s="456"/>
      <c r="CY14" s="456"/>
      <c r="CZ14" s="456"/>
      <c r="DA14" s="457"/>
      <c r="DB14" s="488">
        <v>144.9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41267</v>
      </c>
      <c r="S15" s="485"/>
      <c r="T15" s="485"/>
      <c r="U15" s="485"/>
      <c r="V15" s="486"/>
      <c r="W15" s="472" t="s">
        <v>130</v>
      </c>
      <c r="X15" s="398"/>
      <c r="Y15" s="398"/>
      <c r="Z15" s="398"/>
      <c r="AA15" s="398"/>
      <c r="AB15" s="399"/>
      <c r="AC15" s="359">
        <v>7741</v>
      </c>
      <c r="AD15" s="360"/>
      <c r="AE15" s="360"/>
      <c r="AF15" s="360"/>
      <c r="AG15" s="361"/>
      <c r="AH15" s="359">
        <v>9122</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4161758</v>
      </c>
      <c r="BO15" s="379"/>
      <c r="BP15" s="379"/>
      <c r="BQ15" s="379"/>
      <c r="BR15" s="379"/>
      <c r="BS15" s="379"/>
      <c r="BT15" s="379"/>
      <c r="BU15" s="380"/>
      <c r="BV15" s="378">
        <v>4096500</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401"/>
      <c r="Y16" s="401"/>
      <c r="Z16" s="401"/>
      <c r="AA16" s="401"/>
      <c r="AB16" s="402"/>
      <c r="AC16" s="477">
        <v>39.9</v>
      </c>
      <c r="AD16" s="478"/>
      <c r="AE16" s="478"/>
      <c r="AF16" s="478"/>
      <c r="AG16" s="479"/>
      <c r="AH16" s="477">
        <v>42.3</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11596810</v>
      </c>
      <c r="BO16" s="384"/>
      <c r="BP16" s="384"/>
      <c r="BQ16" s="384"/>
      <c r="BR16" s="384"/>
      <c r="BS16" s="384"/>
      <c r="BT16" s="384"/>
      <c r="BU16" s="385"/>
      <c r="BV16" s="383">
        <v>11228280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8"/>
      <c r="Y17" s="398"/>
      <c r="Z17" s="398"/>
      <c r="AA17" s="398"/>
      <c r="AB17" s="399"/>
      <c r="AC17" s="359">
        <v>10660</v>
      </c>
      <c r="AD17" s="360"/>
      <c r="AE17" s="360"/>
      <c r="AF17" s="360"/>
      <c r="AG17" s="361"/>
      <c r="AH17" s="359">
        <v>11252</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5329616</v>
      </c>
      <c r="BO17" s="384"/>
      <c r="BP17" s="384"/>
      <c r="BQ17" s="384"/>
      <c r="BR17" s="384"/>
      <c r="BS17" s="384"/>
      <c r="BT17" s="384"/>
      <c r="BU17" s="385"/>
      <c r="BV17" s="383">
        <v>5275379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658.54</v>
      </c>
      <c r="M18" s="448"/>
      <c r="N18" s="448"/>
      <c r="O18" s="448"/>
      <c r="P18" s="448"/>
      <c r="Q18" s="448"/>
      <c r="R18" s="449"/>
      <c r="S18" s="449"/>
      <c r="T18" s="449"/>
      <c r="U18" s="449"/>
      <c r="V18" s="450"/>
      <c r="W18" s="464"/>
      <c r="X18" s="465"/>
      <c r="Y18" s="465"/>
      <c r="Z18" s="465"/>
      <c r="AA18" s="465"/>
      <c r="AB18" s="473"/>
      <c r="AC18" s="347">
        <v>55</v>
      </c>
      <c r="AD18" s="348"/>
      <c r="AE18" s="348"/>
      <c r="AF18" s="348"/>
      <c r="AG18" s="451"/>
      <c r="AH18" s="347">
        <v>52.2</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14107770</v>
      </c>
      <c r="BO18" s="384"/>
      <c r="BP18" s="384"/>
      <c r="BQ18" s="384"/>
      <c r="BR18" s="384"/>
      <c r="BS18" s="384"/>
      <c r="BT18" s="384"/>
      <c r="BU18" s="385"/>
      <c r="BV18" s="383">
        <v>14000484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62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18013272</v>
      </c>
      <c r="BO19" s="384"/>
      <c r="BP19" s="384"/>
      <c r="BQ19" s="384"/>
      <c r="BR19" s="384"/>
      <c r="BS19" s="384"/>
      <c r="BT19" s="384"/>
      <c r="BU19" s="385"/>
      <c r="BV19" s="383">
        <v>17649184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13174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4" t="s">
        <v>145</v>
      </c>
      <c r="C22" s="415"/>
      <c r="D22" s="416"/>
      <c r="E22" s="423" t="s">
        <v>1</v>
      </c>
      <c r="F22" s="398"/>
      <c r="G22" s="398"/>
      <c r="H22" s="398"/>
      <c r="I22" s="398"/>
      <c r="J22" s="398"/>
      <c r="K22" s="399"/>
      <c r="L22" s="423" t="s">
        <v>146</v>
      </c>
      <c r="M22" s="398"/>
      <c r="N22" s="398"/>
      <c r="O22" s="398"/>
      <c r="P22" s="399"/>
      <c r="Q22" s="408" t="s">
        <v>147</v>
      </c>
      <c r="R22" s="409"/>
      <c r="S22" s="409"/>
      <c r="T22" s="409"/>
      <c r="U22" s="409"/>
      <c r="V22" s="424"/>
      <c r="W22" s="426" t="s">
        <v>148</v>
      </c>
      <c r="X22" s="415"/>
      <c r="Y22" s="416"/>
      <c r="Z22" s="423" t="s">
        <v>1</v>
      </c>
      <c r="AA22" s="398"/>
      <c r="AB22" s="398"/>
      <c r="AC22" s="398"/>
      <c r="AD22" s="398"/>
      <c r="AE22" s="398"/>
      <c r="AF22" s="398"/>
      <c r="AG22" s="399"/>
      <c r="AH22" s="397" t="s">
        <v>149</v>
      </c>
      <c r="AI22" s="398"/>
      <c r="AJ22" s="398"/>
      <c r="AK22" s="398"/>
      <c r="AL22" s="399"/>
      <c r="AM22" s="397" t="s">
        <v>150</v>
      </c>
      <c r="AN22" s="403"/>
      <c r="AO22" s="403"/>
      <c r="AP22" s="403"/>
      <c r="AQ22" s="403"/>
      <c r="AR22" s="404"/>
      <c r="AS22" s="408" t="s">
        <v>147</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151</v>
      </c>
      <c r="AZ23" s="376"/>
      <c r="BA23" s="376"/>
      <c r="BB23" s="376"/>
      <c r="BC23" s="376"/>
      <c r="BD23" s="376"/>
      <c r="BE23" s="376"/>
      <c r="BF23" s="376"/>
      <c r="BG23" s="376"/>
      <c r="BH23" s="376"/>
      <c r="BI23" s="376"/>
      <c r="BJ23" s="376"/>
      <c r="BK23" s="376"/>
      <c r="BL23" s="376"/>
      <c r="BM23" s="377"/>
      <c r="BN23" s="383">
        <v>31474271</v>
      </c>
      <c r="BO23" s="384"/>
      <c r="BP23" s="384"/>
      <c r="BQ23" s="384"/>
      <c r="BR23" s="384"/>
      <c r="BS23" s="384"/>
      <c r="BT23" s="384"/>
      <c r="BU23" s="385"/>
      <c r="BV23" s="383">
        <v>32729029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7"/>
      <c r="C24" s="418"/>
      <c r="D24" s="419"/>
      <c r="E24" s="356" t="s">
        <v>152</v>
      </c>
      <c r="F24" s="357"/>
      <c r="G24" s="357"/>
      <c r="H24" s="357"/>
      <c r="I24" s="357"/>
      <c r="J24" s="357"/>
      <c r="K24" s="358"/>
      <c r="L24" s="359">
        <v>1</v>
      </c>
      <c r="M24" s="360"/>
      <c r="N24" s="360"/>
      <c r="O24" s="360"/>
      <c r="P24" s="361"/>
      <c r="Q24" s="359">
        <v>8800</v>
      </c>
      <c r="R24" s="360"/>
      <c r="S24" s="360"/>
      <c r="T24" s="360"/>
      <c r="U24" s="360"/>
      <c r="V24" s="361"/>
      <c r="W24" s="427"/>
      <c r="X24" s="418"/>
      <c r="Y24" s="419"/>
      <c r="Z24" s="356" t="s">
        <v>153</v>
      </c>
      <c r="AA24" s="357"/>
      <c r="AB24" s="357"/>
      <c r="AC24" s="357"/>
      <c r="AD24" s="357"/>
      <c r="AE24" s="357"/>
      <c r="AF24" s="357"/>
      <c r="AG24" s="358"/>
      <c r="AH24" s="359">
        <v>341</v>
      </c>
      <c r="AI24" s="360"/>
      <c r="AJ24" s="360"/>
      <c r="AK24" s="360"/>
      <c r="AL24" s="361"/>
      <c r="AM24" s="359">
        <v>1116434</v>
      </c>
      <c r="AN24" s="360"/>
      <c r="AO24" s="360"/>
      <c r="AP24" s="360"/>
      <c r="AQ24" s="360"/>
      <c r="AR24" s="361"/>
      <c r="AS24" s="359">
        <v>3274</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17414617</v>
      </c>
      <c r="BO24" s="384"/>
      <c r="BP24" s="384"/>
      <c r="BQ24" s="384"/>
      <c r="BR24" s="384"/>
      <c r="BS24" s="384"/>
      <c r="BT24" s="384"/>
      <c r="BU24" s="385"/>
      <c r="BV24" s="383">
        <v>18421753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7"/>
      <c r="C25" s="418"/>
      <c r="D25" s="419"/>
      <c r="E25" s="356" t="s">
        <v>155</v>
      </c>
      <c r="F25" s="357"/>
      <c r="G25" s="357"/>
      <c r="H25" s="357"/>
      <c r="I25" s="357"/>
      <c r="J25" s="357"/>
      <c r="K25" s="358"/>
      <c r="L25" s="359">
        <v>1</v>
      </c>
      <c r="M25" s="360"/>
      <c r="N25" s="360"/>
      <c r="O25" s="360"/>
      <c r="P25" s="361"/>
      <c r="Q25" s="359">
        <v>7120</v>
      </c>
      <c r="R25" s="360"/>
      <c r="S25" s="360"/>
      <c r="T25" s="360"/>
      <c r="U25" s="360"/>
      <c r="V25" s="361"/>
      <c r="W25" s="427"/>
      <c r="X25" s="418"/>
      <c r="Y25" s="419"/>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723799</v>
      </c>
      <c r="BO25" s="379"/>
      <c r="BP25" s="379"/>
      <c r="BQ25" s="379"/>
      <c r="BR25" s="379"/>
      <c r="BS25" s="379"/>
      <c r="BT25" s="379"/>
      <c r="BU25" s="380"/>
      <c r="BV25" s="378">
        <v>458886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7"/>
      <c r="C26" s="418"/>
      <c r="D26" s="419"/>
      <c r="E26" s="356" t="s">
        <v>158</v>
      </c>
      <c r="F26" s="357"/>
      <c r="G26" s="357"/>
      <c r="H26" s="357"/>
      <c r="I26" s="357"/>
      <c r="J26" s="357"/>
      <c r="K26" s="358"/>
      <c r="L26" s="359">
        <v>1</v>
      </c>
      <c r="M26" s="360"/>
      <c r="N26" s="360"/>
      <c r="O26" s="360"/>
      <c r="P26" s="361"/>
      <c r="Q26" s="359">
        <v>6380</v>
      </c>
      <c r="R26" s="360"/>
      <c r="S26" s="360"/>
      <c r="T26" s="360"/>
      <c r="U26" s="360"/>
      <c r="V26" s="361"/>
      <c r="W26" s="427"/>
      <c r="X26" s="418"/>
      <c r="Y26" s="419"/>
      <c r="Z26" s="356" t="s">
        <v>159</v>
      </c>
      <c r="AA26" s="395"/>
      <c r="AB26" s="395"/>
      <c r="AC26" s="395"/>
      <c r="AD26" s="395"/>
      <c r="AE26" s="395"/>
      <c r="AF26" s="395"/>
      <c r="AG26" s="396"/>
      <c r="AH26" s="359">
        <v>21</v>
      </c>
      <c r="AI26" s="360"/>
      <c r="AJ26" s="360"/>
      <c r="AK26" s="360"/>
      <c r="AL26" s="361"/>
      <c r="AM26" s="359">
        <v>67137</v>
      </c>
      <c r="AN26" s="360"/>
      <c r="AO26" s="360"/>
      <c r="AP26" s="360"/>
      <c r="AQ26" s="360"/>
      <c r="AR26" s="361"/>
      <c r="AS26" s="359">
        <v>3197</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7"/>
      <c r="C27" s="418"/>
      <c r="D27" s="419"/>
      <c r="E27" s="356" t="s">
        <v>161</v>
      </c>
      <c r="F27" s="357"/>
      <c r="G27" s="357"/>
      <c r="H27" s="357"/>
      <c r="I27" s="357"/>
      <c r="J27" s="357"/>
      <c r="K27" s="358"/>
      <c r="L27" s="359">
        <v>1</v>
      </c>
      <c r="M27" s="360"/>
      <c r="N27" s="360"/>
      <c r="O27" s="360"/>
      <c r="P27" s="361"/>
      <c r="Q27" s="359">
        <v>4480</v>
      </c>
      <c r="R27" s="360"/>
      <c r="S27" s="360"/>
      <c r="T27" s="360"/>
      <c r="U27" s="360"/>
      <c r="V27" s="361"/>
      <c r="W27" s="427"/>
      <c r="X27" s="418"/>
      <c r="Y27" s="419"/>
      <c r="Z27" s="356" t="s">
        <v>162</v>
      </c>
      <c r="AA27" s="357"/>
      <c r="AB27" s="357"/>
      <c r="AC27" s="357"/>
      <c r="AD27" s="357"/>
      <c r="AE27" s="357"/>
      <c r="AF27" s="357"/>
      <c r="AG27" s="358"/>
      <c r="AH27" s="359">
        <v>35</v>
      </c>
      <c r="AI27" s="360"/>
      <c r="AJ27" s="360"/>
      <c r="AK27" s="360"/>
      <c r="AL27" s="361"/>
      <c r="AM27" s="359">
        <v>113742</v>
      </c>
      <c r="AN27" s="360"/>
      <c r="AO27" s="360"/>
      <c r="AP27" s="360"/>
      <c r="AQ27" s="360"/>
      <c r="AR27" s="361"/>
      <c r="AS27" s="359">
        <v>3250</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465892</v>
      </c>
      <c r="BO27" s="387"/>
      <c r="BP27" s="387"/>
      <c r="BQ27" s="387"/>
      <c r="BR27" s="387"/>
      <c r="BS27" s="387"/>
      <c r="BT27" s="387"/>
      <c r="BU27" s="388"/>
      <c r="BV27" s="386">
        <v>465634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7"/>
      <c r="C28" s="418"/>
      <c r="D28" s="419"/>
      <c r="E28" s="356" t="s">
        <v>164</v>
      </c>
      <c r="F28" s="357"/>
      <c r="G28" s="357"/>
      <c r="H28" s="357"/>
      <c r="I28" s="357"/>
      <c r="J28" s="357"/>
      <c r="K28" s="358"/>
      <c r="L28" s="359">
        <v>1</v>
      </c>
      <c r="M28" s="360"/>
      <c r="N28" s="360"/>
      <c r="O28" s="360"/>
      <c r="P28" s="361"/>
      <c r="Q28" s="359">
        <v>3700</v>
      </c>
      <c r="R28" s="360"/>
      <c r="S28" s="360"/>
      <c r="T28" s="360"/>
      <c r="U28" s="360"/>
      <c r="V28" s="361"/>
      <c r="W28" s="427"/>
      <c r="X28" s="418"/>
      <c r="Y28" s="419"/>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3007792</v>
      </c>
      <c r="BO28" s="379"/>
      <c r="BP28" s="379"/>
      <c r="BQ28" s="379"/>
      <c r="BR28" s="379"/>
      <c r="BS28" s="379"/>
      <c r="BT28" s="379"/>
      <c r="BU28" s="380"/>
      <c r="BV28" s="378">
        <v>3002939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7"/>
      <c r="C29" s="418"/>
      <c r="D29" s="419"/>
      <c r="E29" s="356" t="s">
        <v>168</v>
      </c>
      <c r="F29" s="357"/>
      <c r="G29" s="357"/>
      <c r="H29" s="357"/>
      <c r="I29" s="357"/>
      <c r="J29" s="357"/>
      <c r="K29" s="358"/>
      <c r="L29" s="359">
        <v>16</v>
      </c>
      <c r="M29" s="360"/>
      <c r="N29" s="360"/>
      <c r="O29" s="360"/>
      <c r="P29" s="361"/>
      <c r="Q29" s="359">
        <v>3460</v>
      </c>
      <c r="R29" s="360"/>
      <c r="S29" s="360"/>
      <c r="T29" s="360"/>
      <c r="U29" s="360"/>
      <c r="V29" s="361"/>
      <c r="W29" s="428"/>
      <c r="X29" s="429"/>
      <c r="Y29" s="430"/>
      <c r="Z29" s="356" t="s">
        <v>169</v>
      </c>
      <c r="AA29" s="357"/>
      <c r="AB29" s="357"/>
      <c r="AC29" s="357"/>
      <c r="AD29" s="357"/>
      <c r="AE29" s="357"/>
      <c r="AF29" s="357"/>
      <c r="AG29" s="358"/>
      <c r="AH29" s="359">
        <v>376</v>
      </c>
      <c r="AI29" s="360"/>
      <c r="AJ29" s="360"/>
      <c r="AK29" s="360"/>
      <c r="AL29" s="361"/>
      <c r="AM29" s="359">
        <v>1230176</v>
      </c>
      <c r="AN29" s="360"/>
      <c r="AO29" s="360"/>
      <c r="AP29" s="360"/>
      <c r="AQ29" s="360"/>
      <c r="AR29" s="361"/>
      <c r="AS29" s="359">
        <v>3272</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220974</v>
      </c>
      <c r="BO29" s="384"/>
      <c r="BP29" s="384"/>
      <c r="BQ29" s="384"/>
      <c r="BR29" s="384"/>
      <c r="BS29" s="384"/>
      <c r="BT29" s="384"/>
      <c r="BU29" s="385"/>
      <c r="BV29" s="383">
        <v>244862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171</v>
      </c>
      <c r="X30" s="438"/>
      <c r="Y30" s="438"/>
      <c r="Z30" s="438"/>
      <c r="AA30" s="438"/>
      <c r="AB30" s="438"/>
      <c r="AC30" s="438"/>
      <c r="AD30" s="438"/>
      <c r="AE30" s="438"/>
      <c r="AF30" s="438"/>
      <c r="AG30" s="439"/>
      <c r="AH30" s="347">
        <v>97.9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4555915</v>
      </c>
      <c r="BO30" s="387"/>
      <c r="BP30" s="387"/>
      <c r="BQ30" s="387"/>
      <c r="BR30" s="387"/>
      <c r="BS30" s="387"/>
      <c r="BT30" s="387"/>
      <c r="BU30" s="388"/>
      <c r="BV30" s="386">
        <v>4437275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水道事業特別会計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IF('各会計、関係団体の財政状況及び健全化判断比率'!B35="","",'各会計、関係団体の財政状況及び健全化判断比率'!B35)</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にしはりま環境事務組合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鷹巣診療所特別会計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国民健康保険診療所特別会計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IF('各会計、関係団体の財政状況及び健全化判断比率'!B33="","",'各会計、関係団体の財政状況及び健全化判断比率'!B33)</f>
        <v>病院事業特別会計</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IF('各会計、関係団体の財政状況及び健全化判断比率'!B36="","",'各会計、関係団体の財政状況及び健全化判断比率'!B36)</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兵庫県佐用郡佐用町・宍粟市三土中学校事務組合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f t="shared" si="0"/>
        <v>9</v>
      </c>
      <c r="AN36" s="343"/>
      <c r="AO36" s="342" t="str">
        <f>IF('各会計、関係団体の財政状況及び健全化判断比率'!B34="","",'各会計、関係団体の財政状況及び健全化判断比率'!B34)</f>
        <v>農業共済事業特別会計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西はりま消防組合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後期高齢者医療事業特別会計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兵庫県市町村職員退職手当組合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兵庫県町議会議員公務災害補償組合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兵庫県市町交通災害共済組合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兵庫県後期高齢者医療広域連合（一般会計）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兵庫県後期高齢者医療広域連合（特別会計）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206</v>
      </c>
      <c r="C5" s="674"/>
      <c r="D5" s="674"/>
      <c r="E5" s="674"/>
      <c r="F5" s="674"/>
      <c r="G5" s="674"/>
      <c r="H5" s="674"/>
      <c r="I5" s="674"/>
      <c r="J5" s="674"/>
      <c r="K5" s="674"/>
      <c r="L5" s="674"/>
      <c r="M5" s="674"/>
      <c r="N5" s="674"/>
      <c r="O5" s="674"/>
      <c r="P5" s="674"/>
      <c r="Q5" s="675"/>
      <c r="R5" s="638">
        <v>4749087</v>
      </c>
      <c r="S5" s="639"/>
      <c r="T5" s="639"/>
      <c r="U5" s="639"/>
      <c r="V5" s="639"/>
      <c r="W5" s="639"/>
      <c r="X5" s="639"/>
      <c r="Y5" s="686"/>
      <c r="Z5" s="699">
        <v>19</v>
      </c>
      <c r="AA5" s="699"/>
      <c r="AB5" s="699"/>
      <c r="AC5" s="699"/>
      <c r="AD5" s="700">
        <v>4625958</v>
      </c>
      <c r="AE5" s="700"/>
      <c r="AF5" s="700"/>
      <c r="AG5" s="700"/>
      <c r="AH5" s="700"/>
      <c r="AI5" s="700"/>
      <c r="AJ5" s="700"/>
      <c r="AK5" s="700"/>
      <c r="AL5" s="687">
        <v>31.6</v>
      </c>
      <c r="AM5" s="656"/>
      <c r="AN5" s="656"/>
      <c r="AO5" s="688"/>
      <c r="AP5" s="673" t="s">
        <v>207</v>
      </c>
      <c r="AQ5" s="674"/>
      <c r="AR5" s="674"/>
      <c r="AS5" s="674"/>
      <c r="AT5" s="674"/>
      <c r="AU5" s="674"/>
      <c r="AV5" s="674"/>
      <c r="AW5" s="674"/>
      <c r="AX5" s="674"/>
      <c r="AY5" s="674"/>
      <c r="AZ5" s="674"/>
      <c r="BA5" s="674"/>
      <c r="BB5" s="674"/>
      <c r="BC5" s="674"/>
      <c r="BD5" s="674"/>
      <c r="BE5" s="674"/>
      <c r="BF5" s="675"/>
      <c r="BG5" s="588">
        <v>4624305</v>
      </c>
      <c r="BH5" s="589"/>
      <c r="BI5" s="589"/>
      <c r="BJ5" s="589"/>
      <c r="BK5" s="589"/>
      <c r="BL5" s="589"/>
      <c r="BM5" s="589"/>
      <c r="BN5" s="590"/>
      <c r="BO5" s="641">
        <v>97.4</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174845</v>
      </c>
      <c r="S6" s="589"/>
      <c r="T6" s="589"/>
      <c r="U6" s="589"/>
      <c r="V6" s="589"/>
      <c r="W6" s="589"/>
      <c r="X6" s="589"/>
      <c r="Y6" s="590"/>
      <c r="Z6" s="641">
        <v>0.7</v>
      </c>
      <c r="AA6" s="641"/>
      <c r="AB6" s="641"/>
      <c r="AC6" s="641"/>
      <c r="AD6" s="642">
        <v>174845</v>
      </c>
      <c r="AE6" s="642"/>
      <c r="AF6" s="642"/>
      <c r="AG6" s="642"/>
      <c r="AH6" s="642"/>
      <c r="AI6" s="642"/>
      <c r="AJ6" s="642"/>
      <c r="AK6" s="642"/>
      <c r="AL6" s="611">
        <v>1.2</v>
      </c>
      <c r="AM6" s="643"/>
      <c r="AN6" s="643"/>
      <c r="AO6" s="644"/>
      <c r="AP6" s="585" t="s">
        <v>213</v>
      </c>
      <c r="AQ6" s="586"/>
      <c r="AR6" s="586"/>
      <c r="AS6" s="586"/>
      <c r="AT6" s="586"/>
      <c r="AU6" s="586"/>
      <c r="AV6" s="586"/>
      <c r="AW6" s="586"/>
      <c r="AX6" s="586"/>
      <c r="AY6" s="586"/>
      <c r="AZ6" s="586"/>
      <c r="BA6" s="586"/>
      <c r="BB6" s="586"/>
      <c r="BC6" s="586"/>
      <c r="BD6" s="586"/>
      <c r="BE6" s="586"/>
      <c r="BF6" s="587"/>
      <c r="BG6" s="588">
        <v>4624305</v>
      </c>
      <c r="BH6" s="589"/>
      <c r="BI6" s="589"/>
      <c r="BJ6" s="589"/>
      <c r="BK6" s="589"/>
      <c r="BL6" s="589"/>
      <c r="BM6" s="589"/>
      <c r="BN6" s="590"/>
      <c r="BO6" s="641">
        <v>97.4</v>
      </c>
      <c r="BP6" s="641"/>
      <c r="BQ6" s="641"/>
      <c r="BR6" s="641"/>
      <c r="BS6" s="642" t="s">
        <v>208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182112</v>
      </c>
      <c r="CS6" s="589"/>
      <c r="CT6" s="589"/>
      <c r="CU6" s="589"/>
      <c r="CV6" s="589"/>
      <c r="CW6" s="589"/>
      <c r="CX6" s="589"/>
      <c r="CY6" s="590"/>
      <c r="CZ6" s="641">
        <v>0.8</v>
      </c>
      <c r="DA6" s="641"/>
      <c r="DB6" s="641"/>
      <c r="DC6" s="641"/>
      <c r="DD6" s="594" t="s">
        <v>208</v>
      </c>
      <c r="DE6" s="589"/>
      <c r="DF6" s="589"/>
      <c r="DG6" s="589"/>
      <c r="DH6" s="589"/>
      <c r="DI6" s="589"/>
      <c r="DJ6" s="589"/>
      <c r="DK6" s="589"/>
      <c r="DL6" s="589"/>
      <c r="DM6" s="589"/>
      <c r="DN6" s="589"/>
      <c r="DO6" s="589"/>
      <c r="DP6" s="590"/>
      <c r="DQ6" s="594">
        <v>182108</v>
      </c>
      <c r="DR6" s="589"/>
      <c r="DS6" s="589"/>
      <c r="DT6" s="589"/>
      <c r="DU6" s="589"/>
      <c r="DV6" s="589"/>
      <c r="DW6" s="589"/>
      <c r="DX6" s="589"/>
      <c r="DY6" s="589"/>
      <c r="DZ6" s="589"/>
      <c r="EA6" s="589"/>
      <c r="EB6" s="589"/>
      <c r="EC6" s="620"/>
    </row>
    <row r="7" spans="2:143" ht="11.25" customHeight="1">
      <c r="B7" s="585" t="s">
        <v>215</v>
      </c>
      <c r="C7" s="586"/>
      <c r="D7" s="586"/>
      <c r="E7" s="586"/>
      <c r="F7" s="586"/>
      <c r="G7" s="586"/>
      <c r="H7" s="586"/>
      <c r="I7" s="586"/>
      <c r="J7" s="586"/>
      <c r="K7" s="586"/>
      <c r="L7" s="586"/>
      <c r="M7" s="586"/>
      <c r="N7" s="586"/>
      <c r="O7" s="586"/>
      <c r="P7" s="586"/>
      <c r="Q7" s="587"/>
      <c r="R7" s="588">
        <v>11832</v>
      </c>
      <c r="S7" s="589"/>
      <c r="T7" s="589"/>
      <c r="U7" s="589"/>
      <c r="V7" s="589"/>
      <c r="W7" s="589"/>
      <c r="X7" s="589"/>
      <c r="Y7" s="590"/>
      <c r="Z7" s="641">
        <v>0</v>
      </c>
      <c r="AA7" s="641"/>
      <c r="AB7" s="641"/>
      <c r="AC7" s="641"/>
      <c r="AD7" s="642">
        <v>11832</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1790860</v>
      </c>
      <c r="BH7" s="589"/>
      <c r="BI7" s="589"/>
      <c r="BJ7" s="589"/>
      <c r="BK7" s="589"/>
      <c r="BL7" s="589"/>
      <c r="BM7" s="589"/>
      <c r="BN7" s="590"/>
      <c r="BO7" s="641">
        <v>37.700000000000003</v>
      </c>
      <c r="BP7" s="641"/>
      <c r="BQ7" s="641"/>
      <c r="BR7" s="641"/>
      <c r="BS7" s="642" t="s">
        <v>208</v>
      </c>
      <c r="BT7" s="642"/>
      <c r="BU7" s="642"/>
      <c r="BV7" s="642"/>
      <c r="BW7" s="642"/>
      <c r="BX7" s="642"/>
      <c r="BY7" s="642"/>
      <c r="BZ7" s="642"/>
      <c r="CA7" s="642"/>
      <c r="CB7" s="678"/>
      <c r="CD7" s="621" t="s">
        <v>217</v>
      </c>
      <c r="CE7" s="618"/>
      <c r="CF7" s="618"/>
      <c r="CG7" s="618"/>
      <c r="CH7" s="618"/>
      <c r="CI7" s="618"/>
      <c r="CJ7" s="618"/>
      <c r="CK7" s="618"/>
      <c r="CL7" s="618"/>
      <c r="CM7" s="618"/>
      <c r="CN7" s="618"/>
      <c r="CO7" s="618"/>
      <c r="CP7" s="618"/>
      <c r="CQ7" s="619"/>
      <c r="CR7" s="588">
        <v>2388853</v>
      </c>
      <c r="CS7" s="589"/>
      <c r="CT7" s="589"/>
      <c r="CU7" s="589"/>
      <c r="CV7" s="589"/>
      <c r="CW7" s="589"/>
      <c r="CX7" s="589"/>
      <c r="CY7" s="590"/>
      <c r="CZ7" s="641">
        <v>10</v>
      </c>
      <c r="DA7" s="641"/>
      <c r="DB7" s="641"/>
      <c r="DC7" s="641"/>
      <c r="DD7" s="594">
        <v>247373</v>
      </c>
      <c r="DE7" s="589"/>
      <c r="DF7" s="589"/>
      <c r="DG7" s="589"/>
      <c r="DH7" s="589"/>
      <c r="DI7" s="589"/>
      <c r="DJ7" s="589"/>
      <c r="DK7" s="589"/>
      <c r="DL7" s="589"/>
      <c r="DM7" s="589"/>
      <c r="DN7" s="589"/>
      <c r="DO7" s="589"/>
      <c r="DP7" s="590"/>
      <c r="DQ7" s="594">
        <v>1699231</v>
      </c>
      <c r="DR7" s="589"/>
      <c r="DS7" s="589"/>
      <c r="DT7" s="589"/>
      <c r="DU7" s="589"/>
      <c r="DV7" s="589"/>
      <c r="DW7" s="589"/>
      <c r="DX7" s="589"/>
      <c r="DY7" s="589"/>
      <c r="DZ7" s="589"/>
      <c r="EA7" s="589"/>
      <c r="EB7" s="589"/>
      <c r="EC7" s="620"/>
    </row>
    <row r="8" spans="2:143" ht="11.25" customHeight="1">
      <c r="B8" s="585" t="s">
        <v>218</v>
      </c>
      <c r="C8" s="586"/>
      <c r="D8" s="586"/>
      <c r="E8" s="586"/>
      <c r="F8" s="586"/>
      <c r="G8" s="586"/>
      <c r="H8" s="586"/>
      <c r="I8" s="586"/>
      <c r="J8" s="586"/>
      <c r="K8" s="586"/>
      <c r="L8" s="586"/>
      <c r="M8" s="586"/>
      <c r="N8" s="586"/>
      <c r="O8" s="586"/>
      <c r="P8" s="586"/>
      <c r="Q8" s="587"/>
      <c r="R8" s="588">
        <v>43746</v>
      </c>
      <c r="S8" s="589"/>
      <c r="T8" s="589"/>
      <c r="U8" s="589"/>
      <c r="V8" s="589"/>
      <c r="W8" s="589"/>
      <c r="X8" s="589"/>
      <c r="Y8" s="590"/>
      <c r="Z8" s="641">
        <v>0.2</v>
      </c>
      <c r="AA8" s="641"/>
      <c r="AB8" s="641"/>
      <c r="AC8" s="641"/>
      <c r="AD8" s="642">
        <v>43746</v>
      </c>
      <c r="AE8" s="642"/>
      <c r="AF8" s="642"/>
      <c r="AG8" s="642"/>
      <c r="AH8" s="642"/>
      <c r="AI8" s="642"/>
      <c r="AJ8" s="642"/>
      <c r="AK8" s="642"/>
      <c r="AL8" s="611">
        <v>0.3</v>
      </c>
      <c r="AM8" s="643"/>
      <c r="AN8" s="643"/>
      <c r="AO8" s="644"/>
      <c r="AP8" s="585" t="s">
        <v>219</v>
      </c>
      <c r="AQ8" s="586"/>
      <c r="AR8" s="586"/>
      <c r="AS8" s="586"/>
      <c r="AT8" s="586"/>
      <c r="AU8" s="586"/>
      <c r="AV8" s="586"/>
      <c r="AW8" s="586"/>
      <c r="AX8" s="586"/>
      <c r="AY8" s="586"/>
      <c r="AZ8" s="586"/>
      <c r="BA8" s="586"/>
      <c r="BB8" s="586"/>
      <c r="BC8" s="586"/>
      <c r="BD8" s="586"/>
      <c r="BE8" s="586"/>
      <c r="BF8" s="587"/>
      <c r="BG8" s="588">
        <v>69394</v>
      </c>
      <c r="BH8" s="589"/>
      <c r="BI8" s="589"/>
      <c r="BJ8" s="589"/>
      <c r="BK8" s="589"/>
      <c r="BL8" s="589"/>
      <c r="BM8" s="589"/>
      <c r="BN8" s="590"/>
      <c r="BO8" s="641">
        <v>1.5</v>
      </c>
      <c r="BP8" s="641"/>
      <c r="BQ8" s="641"/>
      <c r="BR8" s="641"/>
      <c r="BS8" s="594" t="s">
        <v>220</v>
      </c>
      <c r="BT8" s="589"/>
      <c r="BU8" s="589"/>
      <c r="BV8" s="589"/>
      <c r="BW8" s="589"/>
      <c r="BX8" s="589"/>
      <c r="BY8" s="589"/>
      <c r="BZ8" s="589"/>
      <c r="CA8" s="589"/>
      <c r="CB8" s="620"/>
      <c r="CD8" s="621" t="s">
        <v>221</v>
      </c>
      <c r="CE8" s="618"/>
      <c r="CF8" s="618"/>
      <c r="CG8" s="618"/>
      <c r="CH8" s="618"/>
      <c r="CI8" s="618"/>
      <c r="CJ8" s="618"/>
      <c r="CK8" s="618"/>
      <c r="CL8" s="618"/>
      <c r="CM8" s="618"/>
      <c r="CN8" s="618"/>
      <c r="CO8" s="618"/>
      <c r="CP8" s="618"/>
      <c r="CQ8" s="619"/>
      <c r="CR8" s="588">
        <v>6021810</v>
      </c>
      <c r="CS8" s="589"/>
      <c r="CT8" s="589"/>
      <c r="CU8" s="589"/>
      <c r="CV8" s="589"/>
      <c r="CW8" s="589"/>
      <c r="CX8" s="589"/>
      <c r="CY8" s="590"/>
      <c r="CZ8" s="641">
        <v>25.3</v>
      </c>
      <c r="DA8" s="641"/>
      <c r="DB8" s="641"/>
      <c r="DC8" s="641"/>
      <c r="DD8" s="594">
        <v>141845</v>
      </c>
      <c r="DE8" s="589"/>
      <c r="DF8" s="589"/>
      <c r="DG8" s="589"/>
      <c r="DH8" s="589"/>
      <c r="DI8" s="589"/>
      <c r="DJ8" s="589"/>
      <c r="DK8" s="589"/>
      <c r="DL8" s="589"/>
      <c r="DM8" s="589"/>
      <c r="DN8" s="589"/>
      <c r="DO8" s="589"/>
      <c r="DP8" s="590"/>
      <c r="DQ8" s="594">
        <v>3136484</v>
      </c>
      <c r="DR8" s="589"/>
      <c r="DS8" s="589"/>
      <c r="DT8" s="589"/>
      <c r="DU8" s="589"/>
      <c r="DV8" s="589"/>
      <c r="DW8" s="589"/>
      <c r="DX8" s="589"/>
      <c r="DY8" s="589"/>
      <c r="DZ8" s="589"/>
      <c r="EA8" s="589"/>
      <c r="EB8" s="589"/>
      <c r="EC8" s="620"/>
    </row>
    <row r="9" spans="2:143" ht="11.25" customHeight="1">
      <c r="B9" s="585" t="s">
        <v>222</v>
      </c>
      <c r="C9" s="586"/>
      <c r="D9" s="586"/>
      <c r="E9" s="586"/>
      <c r="F9" s="586"/>
      <c r="G9" s="586"/>
      <c r="H9" s="586"/>
      <c r="I9" s="586"/>
      <c r="J9" s="586"/>
      <c r="K9" s="586"/>
      <c r="L9" s="586"/>
      <c r="M9" s="586"/>
      <c r="N9" s="586"/>
      <c r="O9" s="586"/>
      <c r="P9" s="586"/>
      <c r="Q9" s="587"/>
      <c r="R9" s="588">
        <v>23832</v>
      </c>
      <c r="S9" s="589"/>
      <c r="T9" s="589"/>
      <c r="U9" s="589"/>
      <c r="V9" s="589"/>
      <c r="W9" s="589"/>
      <c r="X9" s="589"/>
      <c r="Y9" s="590"/>
      <c r="Z9" s="641">
        <v>0.1</v>
      </c>
      <c r="AA9" s="641"/>
      <c r="AB9" s="641"/>
      <c r="AC9" s="641"/>
      <c r="AD9" s="642">
        <v>23832</v>
      </c>
      <c r="AE9" s="642"/>
      <c r="AF9" s="642"/>
      <c r="AG9" s="642"/>
      <c r="AH9" s="642"/>
      <c r="AI9" s="642"/>
      <c r="AJ9" s="642"/>
      <c r="AK9" s="642"/>
      <c r="AL9" s="611">
        <v>0.2</v>
      </c>
      <c r="AM9" s="643"/>
      <c r="AN9" s="643"/>
      <c r="AO9" s="644"/>
      <c r="AP9" s="585" t="s">
        <v>223</v>
      </c>
      <c r="AQ9" s="586"/>
      <c r="AR9" s="586"/>
      <c r="AS9" s="586"/>
      <c r="AT9" s="586"/>
      <c r="AU9" s="586"/>
      <c r="AV9" s="586"/>
      <c r="AW9" s="586"/>
      <c r="AX9" s="586"/>
      <c r="AY9" s="586"/>
      <c r="AZ9" s="586"/>
      <c r="BA9" s="586"/>
      <c r="BB9" s="586"/>
      <c r="BC9" s="586"/>
      <c r="BD9" s="586"/>
      <c r="BE9" s="586"/>
      <c r="BF9" s="587"/>
      <c r="BG9" s="588">
        <v>1497225</v>
      </c>
      <c r="BH9" s="589"/>
      <c r="BI9" s="589"/>
      <c r="BJ9" s="589"/>
      <c r="BK9" s="589"/>
      <c r="BL9" s="589"/>
      <c r="BM9" s="589"/>
      <c r="BN9" s="590"/>
      <c r="BO9" s="641">
        <v>31.5</v>
      </c>
      <c r="BP9" s="641"/>
      <c r="BQ9" s="641"/>
      <c r="BR9" s="641"/>
      <c r="BS9" s="594" t="s">
        <v>220</v>
      </c>
      <c r="BT9" s="589"/>
      <c r="BU9" s="589"/>
      <c r="BV9" s="589"/>
      <c r="BW9" s="589"/>
      <c r="BX9" s="589"/>
      <c r="BY9" s="589"/>
      <c r="BZ9" s="589"/>
      <c r="CA9" s="589"/>
      <c r="CB9" s="620"/>
      <c r="CD9" s="621" t="s">
        <v>224</v>
      </c>
      <c r="CE9" s="618"/>
      <c r="CF9" s="618"/>
      <c r="CG9" s="618"/>
      <c r="CH9" s="618"/>
      <c r="CI9" s="618"/>
      <c r="CJ9" s="618"/>
      <c r="CK9" s="618"/>
      <c r="CL9" s="618"/>
      <c r="CM9" s="618"/>
      <c r="CN9" s="618"/>
      <c r="CO9" s="618"/>
      <c r="CP9" s="618"/>
      <c r="CQ9" s="619"/>
      <c r="CR9" s="588">
        <v>2512975</v>
      </c>
      <c r="CS9" s="589"/>
      <c r="CT9" s="589"/>
      <c r="CU9" s="589"/>
      <c r="CV9" s="589"/>
      <c r="CW9" s="589"/>
      <c r="CX9" s="589"/>
      <c r="CY9" s="590"/>
      <c r="CZ9" s="641">
        <v>10.5</v>
      </c>
      <c r="DA9" s="641"/>
      <c r="DB9" s="641"/>
      <c r="DC9" s="641"/>
      <c r="DD9" s="594">
        <v>37642</v>
      </c>
      <c r="DE9" s="589"/>
      <c r="DF9" s="589"/>
      <c r="DG9" s="589"/>
      <c r="DH9" s="589"/>
      <c r="DI9" s="589"/>
      <c r="DJ9" s="589"/>
      <c r="DK9" s="589"/>
      <c r="DL9" s="589"/>
      <c r="DM9" s="589"/>
      <c r="DN9" s="589"/>
      <c r="DO9" s="589"/>
      <c r="DP9" s="590"/>
      <c r="DQ9" s="594">
        <v>2192083</v>
      </c>
      <c r="DR9" s="589"/>
      <c r="DS9" s="589"/>
      <c r="DT9" s="589"/>
      <c r="DU9" s="589"/>
      <c r="DV9" s="589"/>
      <c r="DW9" s="589"/>
      <c r="DX9" s="589"/>
      <c r="DY9" s="589"/>
      <c r="DZ9" s="589"/>
      <c r="EA9" s="589"/>
      <c r="EB9" s="589"/>
      <c r="EC9" s="620"/>
    </row>
    <row r="10" spans="2:143" ht="11.25" customHeight="1">
      <c r="B10" s="585" t="s">
        <v>225</v>
      </c>
      <c r="C10" s="586"/>
      <c r="D10" s="586"/>
      <c r="E10" s="586"/>
      <c r="F10" s="586"/>
      <c r="G10" s="586"/>
      <c r="H10" s="586"/>
      <c r="I10" s="586"/>
      <c r="J10" s="586"/>
      <c r="K10" s="586"/>
      <c r="L10" s="586"/>
      <c r="M10" s="586"/>
      <c r="N10" s="586"/>
      <c r="O10" s="586"/>
      <c r="P10" s="586"/>
      <c r="Q10" s="587"/>
      <c r="R10" s="588">
        <v>459510</v>
      </c>
      <c r="S10" s="589"/>
      <c r="T10" s="589"/>
      <c r="U10" s="589"/>
      <c r="V10" s="589"/>
      <c r="W10" s="589"/>
      <c r="X10" s="589"/>
      <c r="Y10" s="590"/>
      <c r="Z10" s="641">
        <v>1.8</v>
      </c>
      <c r="AA10" s="641"/>
      <c r="AB10" s="641"/>
      <c r="AC10" s="641"/>
      <c r="AD10" s="642">
        <v>459510</v>
      </c>
      <c r="AE10" s="642"/>
      <c r="AF10" s="642"/>
      <c r="AG10" s="642"/>
      <c r="AH10" s="642"/>
      <c r="AI10" s="642"/>
      <c r="AJ10" s="642"/>
      <c r="AK10" s="642"/>
      <c r="AL10" s="611">
        <v>3.1</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95895</v>
      </c>
      <c r="BH10" s="589"/>
      <c r="BI10" s="589"/>
      <c r="BJ10" s="589"/>
      <c r="BK10" s="589"/>
      <c r="BL10" s="589"/>
      <c r="BM10" s="589"/>
      <c r="BN10" s="590"/>
      <c r="BO10" s="641">
        <v>2</v>
      </c>
      <c r="BP10" s="641"/>
      <c r="BQ10" s="641"/>
      <c r="BR10" s="641"/>
      <c r="BS10" s="594" t="s">
        <v>220</v>
      </c>
      <c r="BT10" s="589"/>
      <c r="BU10" s="589"/>
      <c r="BV10" s="589"/>
      <c r="BW10" s="589"/>
      <c r="BX10" s="589"/>
      <c r="BY10" s="589"/>
      <c r="BZ10" s="589"/>
      <c r="CA10" s="589"/>
      <c r="CB10" s="620"/>
      <c r="CD10" s="621" t="s">
        <v>227</v>
      </c>
      <c r="CE10" s="618"/>
      <c r="CF10" s="618"/>
      <c r="CG10" s="618"/>
      <c r="CH10" s="618"/>
      <c r="CI10" s="618"/>
      <c r="CJ10" s="618"/>
      <c r="CK10" s="618"/>
      <c r="CL10" s="618"/>
      <c r="CM10" s="618"/>
      <c r="CN10" s="618"/>
      <c r="CO10" s="618"/>
      <c r="CP10" s="618"/>
      <c r="CQ10" s="619"/>
      <c r="CR10" s="588">
        <v>420</v>
      </c>
      <c r="CS10" s="589"/>
      <c r="CT10" s="589"/>
      <c r="CU10" s="589"/>
      <c r="CV10" s="589"/>
      <c r="CW10" s="589"/>
      <c r="CX10" s="589"/>
      <c r="CY10" s="590"/>
      <c r="CZ10" s="641">
        <v>0</v>
      </c>
      <c r="DA10" s="641"/>
      <c r="DB10" s="641"/>
      <c r="DC10" s="641"/>
      <c r="DD10" s="594" t="s">
        <v>220</v>
      </c>
      <c r="DE10" s="589"/>
      <c r="DF10" s="589"/>
      <c r="DG10" s="589"/>
      <c r="DH10" s="589"/>
      <c r="DI10" s="589"/>
      <c r="DJ10" s="589"/>
      <c r="DK10" s="589"/>
      <c r="DL10" s="589"/>
      <c r="DM10" s="589"/>
      <c r="DN10" s="589"/>
      <c r="DO10" s="589"/>
      <c r="DP10" s="590"/>
      <c r="DQ10" s="594">
        <v>420</v>
      </c>
      <c r="DR10" s="589"/>
      <c r="DS10" s="589"/>
      <c r="DT10" s="589"/>
      <c r="DU10" s="589"/>
      <c r="DV10" s="589"/>
      <c r="DW10" s="589"/>
      <c r="DX10" s="589"/>
      <c r="DY10" s="589"/>
      <c r="DZ10" s="589"/>
      <c r="EA10" s="589"/>
      <c r="EB10" s="589"/>
      <c r="EC10" s="620"/>
    </row>
    <row r="11" spans="2:143" ht="11.25" customHeight="1">
      <c r="B11" s="585" t="s">
        <v>228</v>
      </c>
      <c r="C11" s="586"/>
      <c r="D11" s="586"/>
      <c r="E11" s="586"/>
      <c r="F11" s="586"/>
      <c r="G11" s="586"/>
      <c r="H11" s="586"/>
      <c r="I11" s="586"/>
      <c r="J11" s="586"/>
      <c r="K11" s="586"/>
      <c r="L11" s="586"/>
      <c r="M11" s="586"/>
      <c r="N11" s="586"/>
      <c r="O11" s="586"/>
      <c r="P11" s="586"/>
      <c r="Q11" s="587"/>
      <c r="R11" s="588">
        <v>7932</v>
      </c>
      <c r="S11" s="589"/>
      <c r="T11" s="589"/>
      <c r="U11" s="589"/>
      <c r="V11" s="589"/>
      <c r="W11" s="589"/>
      <c r="X11" s="589"/>
      <c r="Y11" s="590"/>
      <c r="Z11" s="641">
        <v>0</v>
      </c>
      <c r="AA11" s="641"/>
      <c r="AB11" s="641"/>
      <c r="AC11" s="641"/>
      <c r="AD11" s="642">
        <v>7932</v>
      </c>
      <c r="AE11" s="642"/>
      <c r="AF11" s="642"/>
      <c r="AG11" s="642"/>
      <c r="AH11" s="642"/>
      <c r="AI11" s="642"/>
      <c r="AJ11" s="642"/>
      <c r="AK11" s="642"/>
      <c r="AL11" s="611">
        <v>0.1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128346</v>
      </c>
      <c r="BH11" s="589"/>
      <c r="BI11" s="589"/>
      <c r="BJ11" s="589"/>
      <c r="BK11" s="589"/>
      <c r="BL11" s="589"/>
      <c r="BM11" s="589"/>
      <c r="BN11" s="590"/>
      <c r="BO11" s="641">
        <v>2.7</v>
      </c>
      <c r="BP11" s="641"/>
      <c r="BQ11" s="641"/>
      <c r="BR11" s="641"/>
      <c r="BS11" s="594" t="s">
        <v>220</v>
      </c>
      <c r="BT11" s="589"/>
      <c r="BU11" s="589"/>
      <c r="BV11" s="589"/>
      <c r="BW11" s="589"/>
      <c r="BX11" s="589"/>
      <c r="BY11" s="589"/>
      <c r="BZ11" s="589"/>
      <c r="CA11" s="589"/>
      <c r="CB11" s="620"/>
      <c r="CD11" s="621" t="s">
        <v>230</v>
      </c>
      <c r="CE11" s="618"/>
      <c r="CF11" s="618"/>
      <c r="CG11" s="618"/>
      <c r="CH11" s="618"/>
      <c r="CI11" s="618"/>
      <c r="CJ11" s="618"/>
      <c r="CK11" s="618"/>
      <c r="CL11" s="618"/>
      <c r="CM11" s="618"/>
      <c r="CN11" s="618"/>
      <c r="CO11" s="618"/>
      <c r="CP11" s="618"/>
      <c r="CQ11" s="619"/>
      <c r="CR11" s="588">
        <v>1509376</v>
      </c>
      <c r="CS11" s="589"/>
      <c r="CT11" s="589"/>
      <c r="CU11" s="589"/>
      <c r="CV11" s="589"/>
      <c r="CW11" s="589"/>
      <c r="CX11" s="589"/>
      <c r="CY11" s="590"/>
      <c r="CZ11" s="641">
        <v>6.3</v>
      </c>
      <c r="DA11" s="641"/>
      <c r="DB11" s="641"/>
      <c r="DC11" s="641"/>
      <c r="DD11" s="594">
        <v>388619</v>
      </c>
      <c r="DE11" s="589"/>
      <c r="DF11" s="589"/>
      <c r="DG11" s="589"/>
      <c r="DH11" s="589"/>
      <c r="DI11" s="589"/>
      <c r="DJ11" s="589"/>
      <c r="DK11" s="589"/>
      <c r="DL11" s="589"/>
      <c r="DM11" s="589"/>
      <c r="DN11" s="589"/>
      <c r="DO11" s="589"/>
      <c r="DP11" s="590"/>
      <c r="DQ11" s="594">
        <v>1053399</v>
      </c>
      <c r="DR11" s="589"/>
      <c r="DS11" s="589"/>
      <c r="DT11" s="589"/>
      <c r="DU11" s="589"/>
      <c r="DV11" s="589"/>
      <c r="DW11" s="589"/>
      <c r="DX11" s="589"/>
      <c r="DY11" s="589"/>
      <c r="DZ11" s="589"/>
      <c r="EA11" s="589"/>
      <c r="EB11" s="589"/>
      <c r="EC11" s="620"/>
    </row>
    <row r="12" spans="2:143" ht="11.25" customHeight="1">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2418956</v>
      </c>
      <c r="BH12" s="589"/>
      <c r="BI12" s="589"/>
      <c r="BJ12" s="589"/>
      <c r="BK12" s="589"/>
      <c r="BL12" s="589"/>
      <c r="BM12" s="589"/>
      <c r="BN12" s="590"/>
      <c r="BO12" s="641">
        <v>50.9</v>
      </c>
      <c r="BP12" s="641"/>
      <c r="BQ12" s="641"/>
      <c r="BR12" s="641"/>
      <c r="BS12" s="594" t="s">
        <v>220</v>
      </c>
      <c r="BT12" s="589"/>
      <c r="BU12" s="589"/>
      <c r="BV12" s="589"/>
      <c r="BW12" s="589"/>
      <c r="BX12" s="589"/>
      <c r="BY12" s="589"/>
      <c r="BZ12" s="589"/>
      <c r="CA12" s="589"/>
      <c r="CB12" s="620"/>
      <c r="CD12" s="621" t="s">
        <v>233</v>
      </c>
      <c r="CE12" s="618"/>
      <c r="CF12" s="618"/>
      <c r="CG12" s="618"/>
      <c r="CH12" s="618"/>
      <c r="CI12" s="618"/>
      <c r="CJ12" s="618"/>
      <c r="CK12" s="618"/>
      <c r="CL12" s="618"/>
      <c r="CM12" s="618"/>
      <c r="CN12" s="618"/>
      <c r="CO12" s="618"/>
      <c r="CP12" s="618"/>
      <c r="CQ12" s="619"/>
      <c r="CR12" s="588">
        <v>633405</v>
      </c>
      <c r="CS12" s="589"/>
      <c r="CT12" s="589"/>
      <c r="CU12" s="589"/>
      <c r="CV12" s="589"/>
      <c r="CW12" s="589"/>
      <c r="CX12" s="589"/>
      <c r="CY12" s="590"/>
      <c r="CZ12" s="641">
        <v>2.7</v>
      </c>
      <c r="DA12" s="641"/>
      <c r="DB12" s="641"/>
      <c r="DC12" s="641"/>
      <c r="DD12" s="594">
        <v>98268</v>
      </c>
      <c r="DE12" s="589"/>
      <c r="DF12" s="589"/>
      <c r="DG12" s="589"/>
      <c r="DH12" s="589"/>
      <c r="DI12" s="589"/>
      <c r="DJ12" s="589"/>
      <c r="DK12" s="589"/>
      <c r="DL12" s="589"/>
      <c r="DM12" s="589"/>
      <c r="DN12" s="589"/>
      <c r="DO12" s="589"/>
      <c r="DP12" s="590"/>
      <c r="DQ12" s="594">
        <v>241325</v>
      </c>
      <c r="DR12" s="589"/>
      <c r="DS12" s="589"/>
      <c r="DT12" s="589"/>
      <c r="DU12" s="589"/>
      <c r="DV12" s="589"/>
      <c r="DW12" s="589"/>
      <c r="DX12" s="589"/>
      <c r="DY12" s="589"/>
      <c r="DZ12" s="589"/>
      <c r="EA12" s="589"/>
      <c r="EB12" s="589"/>
      <c r="EC12" s="620"/>
    </row>
    <row r="13" spans="2:143" ht="11.25" customHeight="1">
      <c r="B13" s="585" t="s">
        <v>234</v>
      </c>
      <c r="C13" s="586"/>
      <c r="D13" s="586"/>
      <c r="E13" s="586"/>
      <c r="F13" s="586"/>
      <c r="G13" s="586"/>
      <c r="H13" s="586"/>
      <c r="I13" s="586"/>
      <c r="J13" s="586"/>
      <c r="K13" s="586"/>
      <c r="L13" s="586"/>
      <c r="M13" s="586"/>
      <c r="N13" s="586"/>
      <c r="O13" s="586"/>
      <c r="P13" s="586"/>
      <c r="Q13" s="587"/>
      <c r="R13" s="588">
        <v>30702</v>
      </c>
      <c r="S13" s="589"/>
      <c r="T13" s="589"/>
      <c r="U13" s="589"/>
      <c r="V13" s="589"/>
      <c r="W13" s="589"/>
      <c r="X13" s="589"/>
      <c r="Y13" s="590"/>
      <c r="Z13" s="641">
        <v>0.1</v>
      </c>
      <c r="AA13" s="641"/>
      <c r="AB13" s="641"/>
      <c r="AC13" s="641"/>
      <c r="AD13" s="642">
        <v>30702</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2385168</v>
      </c>
      <c r="BH13" s="589"/>
      <c r="BI13" s="589"/>
      <c r="BJ13" s="589"/>
      <c r="BK13" s="589"/>
      <c r="BL13" s="589"/>
      <c r="BM13" s="589"/>
      <c r="BN13" s="590"/>
      <c r="BO13" s="641">
        <v>50.2</v>
      </c>
      <c r="BP13" s="641"/>
      <c r="BQ13" s="641"/>
      <c r="BR13" s="641"/>
      <c r="BS13" s="594" t="s">
        <v>220</v>
      </c>
      <c r="BT13" s="589"/>
      <c r="BU13" s="589"/>
      <c r="BV13" s="589"/>
      <c r="BW13" s="589"/>
      <c r="BX13" s="589"/>
      <c r="BY13" s="589"/>
      <c r="BZ13" s="589"/>
      <c r="CA13" s="589"/>
      <c r="CB13" s="620"/>
      <c r="CD13" s="621" t="s">
        <v>236</v>
      </c>
      <c r="CE13" s="618"/>
      <c r="CF13" s="618"/>
      <c r="CG13" s="618"/>
      <c r="CH13" s="618"/>
      <c r="CI13" s="618"/>
      <c r="CJ13" s="618"/>
      <c r="CK13" s="618"/>
      <c r="CL13" s="618"/>
      <c r="CM13" s="618"/>
      <c r="CN13" s="618"/>
      <c r="CO13" s="618"/>
      <c r="CP13" s="618"/>
      <c r="CQ13" s="619"/>
      <c r="CR13" s="588">
        <v>2027680</v>
      </c>
      <c r="CS13" s="589"/>
      <c r="CT13" s="589"/>
      <c r="CU13" s="589"/>
      <c r="CV13" s="589"/>
      <c r="CW13" s="589"/>
      <c r="CX13" s="589"/>
      <c r="CY13" s="590"/>
      <c r="CZ13" s="641">
        <v>8.5</v>
      </c>
      <c r="DA13" s="641"/>
      <c r="DB13" s="641"/>
      <c r="DC13" s="641"/>
      <c r="DD13" s="594">
        <v>672586</v>
      </c>
      <c r="DE13" s="589"/>
      <c r="DF13" s="589"/>
      <c r="DG13" s="589"/>
      <c r="DH13" s="589"/>
      <c r="DI13" s="589"/>
      <c r="DJ13" s="589"/>
      <c r="DK13" s="589"/>
      <c r="DL13" s="589"/>
      <c r="DM13" s="589"/>
      <c r="DN13" s="589"/>
      <c r="DO13" s="589"/>
      <c r="DP13" s="590"/>
      <c r="DQ13" s="594">
        <v>1469599</v>
      </c>
      <c r="DR13" s="589"/>
      <c r="DS13" s="589"/>
      <c r="DT13" s="589"/>
      <c r="DU13" s="589"/>
      <c r="DV13" s="589"/>
      <c r="DW13" s="589"/>
      <c r="DX13" s="589"/>
      <c r="DY13" s="589"/>
      <c r="DZ13" s="589"/>
      <c r="EA13" s="589"/>
      <c r="EB13" s="589"/>
      <c r="EC13" s="620"/>
    </row>
    <row r="14" spans="2:143" ht="11.25" customHeight="1">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106247</v>
      </c>
      <c r="BH14" s="589"/>
      <c r="BI14" s="589"/>
      <c r="BJ14" s="589"/>
      <c r="BK14" s="589"/>
      <c r="BL14" s="589"/>
      <c r="BM14" s="589"/>
      <c r="BN14" s="590"/>
      <c r="BO14" s="641">
        <v>2.2000000000000002</v>
      </c>
      <c r="BP14" s="641"/>
      <c r="BQ14" s="641"/>
      <c r="BR14" s="641"/>
      <c r="BS14" s="594" t="s">
        <v>220</v>
      </c>
      <c r="BT14" s="589"/>
      <c r="BU14" s="589"/>
      <c r="BV14" s="589"/>
      <c r="BW14" s="589"/>
      <c r="BX14" s="589"/>
      <c r="BY14" s="589"/>
      <c r="BZ14" s="589"/>
      <c r="CA14" s="589"/>
      <c r="CB14" s="620"/>
      <c r="CD14" s="621" t="s">
        <v>239</v>
      </c>
      <c r="CE14" s="618"/>
      <c r="CF14" s="618"/>
      <c r="CG14" s="618"/>
      <c r="CH14" s="618"/>
      <c r="CI14" s="618"/>
      <c r="CJ14" s="618"/>
      <c r="CK14" s="618"/>
      <c r="CL14" s="618"/>
      <c r="CM14" s="618"/>
      <c r="CN14" s="618"/>
      <c r="CO14" s="618"/>
      <c r="CP14" s="618"/>
      <c r="CQ14" s="619"/>
      <c r="CR14" s="588">
        <v>1152140</v>
      </c>
      <c r="CS14" s="589"/>
      <c r="CT14" s="589"/>
      <c r="CU14" s="589"/>
      <c r="CV14" s="589"/>
      <c r="CW14" s="589"/>
      <c r="CX14" s="589"/>
      <c r="CY14" s="590"/>
      <c r="CZ14" s="641">
        <v>4.8</v>
      </c>
      <c r="DA14" s="641"/>
      <c r="DB14" s="641"/>
      <c r="DC14" s="641"/>
      <c r="DD14" s="594">
        <v>43970</v>
      </c>
      <c r="DE14" s="589"/>
      <c r="DF14" s="589"/>
      <c r="DG14" s="589"/>
      <c r="DH14" s="589"/>
      <c r="DI14" s="589"/>
      <c r="DJ14" s="589"/>
      <c r="DK14" s="589"/>
      <c r="DL14" s="589"/>
      <c r="DM14" s="589"/>
      <c r="DN14" s="589"/>
      <c r="DO14" s="589"/>
      <c r="DP14" s="590"/>
      <c r="DQ14" s="594">
        <v>789406</v>
      </c>
      <c r="DR14" s="589"/>
      <c r="DS14" s="589"/>
      <c r="DT14" s="589"/>
      <c r="DU14" s="589"/>
      <c r="DV14" s="589"/>
      <c r="DW14" s="589"/>
      <c r="DX14" s="589"/>
      <c r="DY14" s="589"/>
      <c r="DZ14" s="589"/>
      <c r="EA14" s="589"/>
      <c r="EB14" s="589"/>
      <c r="EC14" s="620"/>
    </row>
    <row r="15" spans="2:143" ht="11.25" customHeight="1">
      <c r="B15" s="585" t="s">
        <v>240</v>
      </c>
      <c r="C15" s="586"/>
      <c r="D15" s="586"/>
      <c r="E15" s="586"/>
      <c r="F15" s="586"/>
      <c r="G15" s="586"/>
      <c r="H15" s="586"/>
      <c r="I15" s="586"/>
      <c r="J15" s="586"/>
      <c r="K15" s="586"/>
      <c r="L15" s="586"/>
      <c r="M15" s="586"/>
      <c r="N15" s="586"/>
      <c r="O15" s="586"/>
      <c r="P15" s="586"/>
      <c r="Q15" s="587"/>
      <c r="R15" s="588">
        <v>15332</v>
      </c>
      <c r="S15" s="589"/>
      <c r="T15" s="589"/>
      <c r="U15" s="589"/>
      <c r="V15" s="589"/>
      <c r="W15" s="589"/>
      <c r="X15" s="589"/>
      <c r="Y15" s="590"/>
      <c r="Z15" s="641">
        <v>0.1</v>
      </c>
      <c r="AA15" s="641"/>
      <c r="AB15" s="641"/>
      <c r="AC15" s="641"/>
      <c r="AD15" s="642">
        <v>15332</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308242</v>
      </c>
      <c r="BH15" s="589"/>
      <c r="BI15" s="589"/>
      <c r="BJ15" s="589"/>
      <c r="BK15" s="589"/>
      <c r="BL15" s="589"/>
      <c r="BM15" s="589"/>
      <c r="BN15" s="590"/>
      <c r="BO15" s="641">
        <v>6.5</v>
      </c>
      <c r="BP15" s="641"/>
      <c r="BQ15" s="641"/>
      <c r="BR15" s="641"/>
      <c r="BS15" s="594" t="s">
        <v>220</v>
      </c>
      <c r="BT15" s="589"/>
      <c r="BU15" s="589"/>
      <c r="BV15" s="589"/>
      <c r="BW15" s="589"/>
      <c r="BX15" s="589"/>
      <c r="BY15" s="589"/>
      <c r="BZ15" s="589"/>
      <c r="CA15" s="589"/>
      <c r="CB15" s="620"/>
      <c r="CD15" s="621" t="s">
        <v>242</v>
      </c>
      <c r="CE15" s="618"/>
      <c r="CF15" s="618"/>
      <c r="CG15" s="618"/>
      <c r="CH15" s="618"/>
      <c r="CI15" s="618"/>
      <c r="CJ15" s="618"/>
      <c r="CK15" s="618"/>
      <c r="CL15" s="618"/>
      <c r="CM15" s="618"/>
      <c r="CN15" s="618"/>
      <c r="CO15" s="618"/>
      <c r="CP15" s="618"/>
      <c r="CQ15" s="619"/>
      <c r="CR15" s="588">
        <v>2877170</v>
      </c>
      <c r="CS15" s="589"/>
      <c r="CT15" s="589"/>
      <c r="CU15" s="589"/>
      <c r="CV15" s="589"/>
      <c r="CW15" s="589"/>
      <c r="CX15" s="589"/>
      <c r="CY15" s="590"/>
      <c r="CZ15" s="641">
        <v>12.1</v>
      </c>
      <c r="DA15" s="641"/>
      <c r="DB15" s="641"/>
      <c r="DC15" s="641"/>
      <c r="DD15" s="594">
        <v>1031659</v>
      </c>
      <c r="DE15" s="589"/>
      <c r="DF15" s="589"/>
      <c r="DG15" s="589"/>
      <c r="DH15" s="589"/>
      <c r="DI15" s="589"/>
      <c r="DJ15" s="589"/>
      <c r="DK15" s="589"/>
      <c r="DL15" s="589"/>
      <c r="DM15" s="589"/>
      <c r="DN15" s="589"/>
      <c r="DO15" s="589"/>
      <c r="DP15" s="590"/>
      <c r="DQ15" s="594">
        <v>1820089</v>
      </c>
      <c r="DR15" s="589"/>
      <c r="DS15" s="589"/>
      <c r="DT15" s="589"/>
      <c r="DU15" s="589"/>
      <c r="DV15" s="589"/>
      <c r="DW15" s="589"/>
      <c r="DX15" s="589"/>
      <c r="DY15" s="589"/>
      <c r="DZ15" s="589"/>
      <c r="EA15" s="589"/>
      <c r="EB15" s="589"/>
      <c r="EC15" s="620"/>
    </row>
    <row r="16" spans="2:143" ht="11.25" customHeight="1">
      <c r="B16" s="585" t="s">
        <v>243</v>
      </c>
      <c r="C16" s="586"/>
      <c r="D16" s="586"/>
      <c r="E16" s="586"/>
      <c r="F16" s="586"/>
      <c r="G16" s="586"/>
      <c r="H16" s="586"/>
      <c r="I16" s="586"/>
      <c r="J16" s="586"/>
      <c r="K16" s="586"/>
      <c r="L16" s="586"/>
      <c r="M16" s="586"/>
      <c r="N16" s="586"/>
      <c r="O16" s="586"/>
      <c r="P16" s="586"/>
      <c r="Q16" s="587"/>
      <c r="R16" s="588">
        <v>10077352</v>
      </c>
      <c r="S16" s="589"/>
      <c r="T16" s="589"/>
      <c r="U16" s="589"/>
      <c r="V16" s="589"/>
      <c r="W16" s="589"/>
      <c r="X16" s="589"/>
      <c r="Y16" s="590"/>
      <c r="Z16" s="641">
        <v>40.299999999999997</v>
      </c>
      <c r="AA16" s="641"/>
      <c r="AB16" s="641"/>
      <c r="AC16" s="641"/>
      <c r="AD16" s="642">
        <v>9133508</v>
      </c>
      <c r="AE16" s="642"/>
      <c r="AF16" s="642"/>
      <c r="AG16" s="642"/>
      <c r="AH16" s="642"/>
      <c r="AI16" s="642"/>
      <c r="AJ16" s="642"/>
      <c r="AK16" s="642"/>
      <c r="AL16" s="611">
        <v>62.4</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0"/>
      <c r="CD16" s="621" t="s">
        <v>245</v>
      </c>
      <c r="CE16" s="618"/>
      <c r="CF16" s="618"/>
      <c r="CG16" s="618"/>
      <c r="CH16" s="618"/>
      <c r="CI16" s="618"/>
      <c r="CJ16" s="618"/>
      <c r="CK16" s="618"/>
      <c r="CL16" s="618"/>
      <c r="CM16" s="618"/>
      <c r="CN16" s="618"/>
      <c r="CO16" s="618"/>
      <c r="CP16" s="618"/>
      <c r="CQ16" s="619"/>
      <c r="CR16" s="588">
        <v>14410</v>
      </c>
      <c r="CS16" s="589"/>
      <c r="CT16" s="589"/>
      <c r="CU16" s="589"/>
      <c r="CV16" s="589"/>
      <c r="CW16" s="589"/>
      <c r="CX16" s="589"/>
      <c r="CY16" s="590"/>
      <c r="CZ16" s="641">
        <v>0.1</v>
      </c>
      <c r="DA16" s="641"/>
      <c r="DB16" s="641"/>
      <c r="DC16" s="641"/>
      <c r="DD16" s="594" t="s">
        <v>220</v>
      </c>
      <c r="DE16" s="589"/>
      <c r="DF16" s="589"/>
      <c r="DG16" s="589"/>
      <c r="DH16" s="589"/>
      <c r="DI16" s="589"/>
      <c r="DJ16" s="589"/>
      <c r="DK16" s="589"/>
      <c r="DL16" s="589"/>
      <c r="DM16" s="589"/>
      <c r="DN16" s="589"/>
      <c r="DO16" s="589"/>
      <c r="DP16" s="590"/>
      <c r="DQ16" s="594">
        <v>2541</v>
      </c>
      <c r="DR16" s="589"/>
      <c r="DS16" s="589"/>
      <c r="DT16" s="589"/>
      <c r="DU16" s="589"/>
      <c r="DV16" s="589"/>
      <c r="DW16" s="589"/>
      <c r="DX16" s="589"/>
      <c r="DY16" s="589"/>
      <c r="DZ16" s="589"/>
      <c r="EA16" s="589"/>
      <c r="EB16" s="589"/>
      <c r="EC16" s="620"/>
    </row>
    <row r="17" spans="2:133" ht="11.25" customHeight="1">
      <c r="B17" s="585" t="s">
        <v>246</v>
      </c>
      <c r="C17" s="586"/>
      <c r="D17" s="586"/>
      <c r="E17" s="586"/>
      <c r="F17" s="586"/>
      <c r="G17" s="586"/>
      <c r="H17" s="586"/>
      <c r="I17" s="586"/>
      <c r="J17" s="586"/>
      <c r="K17" s="586"/>
      <c r="L17" s="586"/>
      <c r="M17" s="586"/>
      <c r="N17" s="586"/>
      <c r="O17" s="586"/>
      <c r="P17" s="586"/>
      <c r="Q17" s="587"/>
      <c r="R17" s="588">
        <v>9133508</v>
      </c>
      <c r="S17" s="589"/>
      <c r="T17" s="589"/>
      <c r="U17" s="589"/>
      <c r="V17" s="589"/>
      <c r="W17" s="589"/>
      <c r="X17" s="589"/>
      <c r="Y17" s="590"/>
      <c r="Z17" s="641">
        <v>36.5</v>
      </c>
      <c r="AA17" s="641"/>
      <c r="AB17" s="641"/>
      <c r="AC17" s="641"/>
      <c r="AD17" s="642">
        <v>9133508</v>
      </c>
      <c r="AE17" s="642"/>
      <c r="AF17" s="642"/>
      <c r="AG17" s="642"/>
      <c r="AH17" s="642"/>
      <c r="AI17" s="642"/>
      <c r="AJ17" s="642"/>
      <c r="AK17" s="642"/>
      <c r="AL17" s="611">
        <v>62.4</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0"/>
      <c r="CD17" s="621" t="s">
        <v>248</v>
      </c>
      <c r="CE17" s="618"/>
      <c r="CF17" s="618"/>
      <c r="CG17" s="618"/>
      <c r="CH17" s="618"/>
      <c r="CI17" s="618"/>
      <c r="CJ17" s="618"/>
      <c r="CK17" s="618"/>
      <c r="CL17" s="618"/>
      <c r="CM17" s="618"/>
      <c r="CN17" s="618"/>
      <c r="CO17" s="618"/>
      <c r="CP17" s="618"/>
      <c r="CQ17" s="619"/>
      <c r="CR17" s="588">
        <v>4508386</v>
      </c>
      <c r="CS17" s="589"/>
      <c r="CT17" s="589"/>
      <c r="CU17" s="589"/>
      <c r="CV17" s="589"/>
      <c r="CW17" s="589"/>
      <c r="CX17" s="589"/>
      <c r="CY17" s="590"/>
      <c r="CZ17" s="641">
        <v>18.899999999999999</v>
      </c>
      <c r="DA17" s="641"/>
      <c r="DB17" s="641"/>
      <c r="DC17" s="641"/>
      <c r="DD17" s="594" t="s">
        <v>220</v>
      </c>
      <c r="DE17" s="589"/>
      <c r="DF17" s="589"/>
      <c r="DG17" s="589"/>
      <c r="DH17" s="589"/>
      <c r="DI17" s="589"/>
      <c r="DJ17" s="589"/>
      <c r="DK17" s="589"/>
      <c r="DL17" s="589"/>
      <c r="DM17" s="589"/>
      <c r="DN17" s="589"/>
      <c r="DO17" s="589"/>
      <c r="DP17" s="590"/>
      <c r="DQ17" s="594">
        <v>4437984</v>
      </c>
      <c r="DR17" s="589"/>
      <c r="DS17" s="589"/>
      <c r="DT17" s="589"/>
      <c r="DU17" s="589"/>
      <c r="DV17" s="589"/>
      <c r="DW17" s="589"/>
      <c r="DX17" s="589"/>
      <c r="DY17" s="589"/>
      <c r="DZ17" s="589"/>
      <c r="EA17" s="589"/>
      <c r="EB17" s="589"/>
      <c r="EC17" s="620"/>
    </row>
    <row r="18" spans="2:133" ht="11.25" customHeight="1">
      <c r="B18" s="585" t="s">
        <v>249</v>
      </c>
      <c r="C18" s="586"/>
      <c r="D18" s="586"/>
      <c r="E18" s="586"/>
      <c r="F18" s="586"/>
      <c r="G18" s="586"/>
      <c r="H18" s="586"/>
      <c r="I18" s="586"/>
      <c r="J18" s="586"/>
      <c r="K18" s="586"/>
      <c r="L18" s="586"/>
      <c r="M18" s="586"/>
      <c r="N18" s="586"/>
      <c r="O18" s="586"/>
      <c r="P18" s="586"/>
      <c r="Q18" s="587"/>
      <c r="R18" s="588">
        <v>943465</v>
      </c>
      <c r="S18" s="589"/>
      <c r="T18" s="589"/>
      <c r="U18" s="589"/>
      <c r="V18" s="589"/>
      <c r="W18" s="589"/>
      <c r="X18" s="589"/>
      <c r="Y18" s="590"/>
      <c r="Z18" s="641">
        <v>3.8</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0"/>
      <c r="CD18" s="621" t="s">
        <v>251</v>
      </c>
      <c r="CE18" s="618"/>
      <c r="CF18" s="618"/>
      <c r="CG18" s="618"/>
      <c r="CH18" s="618"/>
      <c r="CI18" s="618"/>
      <c r="CJ18" s="618"/>
      <c r="CK18" s="618"/>
      <c r="CL18" s="618"/>
      <c r="CM18" s="618"/>
      <c r="CN18" s="618"/>
      <c r="CO18" s="618"/>
      <c r="CP18" s="618"/>
      <c r="CQ18" s="619"/>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0"/>
    </row>
    <row r="19" spans="2:133" ht="11.25" customHeight="1">
      <c r="B19" s="585" t="s">
        <v>252</v>
      </c>
      <c r="C19" s="586"/>
      <c r="D19" s="586"/>
      <c r="E19" s="586"/>
      <c r="F19" s="586"/>
      <c r="G19" s="586"/>
      <c r="H19" s="586"/>
      <c r="I19" s="586"/>
      <c r="J19" s="586"/>
      <c r="K19" s="586"/>
      <c r="L19" s="586"/>
      <c r="M19" s="586"/>
      <c r="N19" s="586"/>
      <c r="O19" s="586"/>
      <c r="P19" s="586"/>
      <c r="Q19" s="587"/>
      <c r="R19" s="588">
        <v>379</v>
      </c>
      <c r="S19" s="589"/>
      <c r="T19" s="589"/>
      <c r="U19" s="589"/>
      <c r="V19" s="589"/>
      <c r="W19" s="589"/>
      <c r="X19" s="589"/>
      <c r="Y19" s="590"/>
      <c r="Z19" s="641">
        <v>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124782</v>
      </c>
      <c r="BH19" s="589"/>
      <c r="BI19" s="589"/>
      <c r="BJ19" s="589"/>
      <c r="BK19" s="589"/>
      <c r="BL19" s="589"/>
      <c r="BM19" s="589"/>
      <c r="BN19" s="590"/>
      <c r="BO19" s="641">
        <v>2.6</v>
      </c>
      <c r="BP19" s="641"/>
      <c r="BQ19" s="641"/>
      <c r="BR19" s="641"/>
      <c r="BS19" s="594" t="s">
        <v>220</v>
      </c>
      <c r="BT19" s="589"/>
      <c r="BU19" s="589"/>
      <c r="BV19" s="589"/>
      <c r="BW19" s="589"/>
      <c r="BX19" s="589"/>
      <c r="BY19" s="589"/>
      <c r="BZ19" s="589"/>
      <c r="CA19" s="589"/>
      <c r="CB19" s="620"/>
      <c r="CD19" s="621" t="s">
        <v>254</v>
      </c>
      <c r="CE19" s="618"/>
      <c r="CF19" s="618"/>
      <c r="CG19" s="618"/>
      <c r="CH19" s="618"/>
      <c r="CI19" s="618"/>
      <c r="CJ19" s="618"/>
      <c r="CK19" s="618"/>
      <c r="CL19" s="618"/>
      <c r="CM19" s="618"/>
      <c r="CN19" s="618"/>
      <c r="CO19" s="618"/>
      <c r="CP19" s="618"/>
      <c r="CQ19" s="619"/>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0"/>
    </row>
    <row r="20" spans="2:133" ht="11.25" customHeight="1">
      <c r="B20" s="585" t="s">
        <v>255</v>
      </c>
      <c r="C20" s="586"/>
      <c r="D20" s="586"/>
      <c r="E20" s="586"/>
      <c r="F20" s="586"/>
      <c r="G20" s="586"/>
      <c r="H20" s="586"/>
      <c r="I20" s="586"/>
      <c r="J20" s="586"/>
      <c r="K20" s="586"/>
      <c r="L20" s="586"/>
      <c r="M20" s="586"/>
      <c r="N20" s="586"/>
      <c r="O20" s="586"/>
      <c r="P20" s="586"/>
      <c r="Q20" s="587"/>
      <c r="R20" s="588">
        <v>15594170</v>
      </c>
      <c r="S20" s="589"/>
      <c r="T20" s="589"/>
      <c r="U20" s="589"/>
      <c r="V20" s="589"/>
      <c r="W20" s="589"/>
      <c r="X20" s="589"/>
      <c r="Y20" s="590"/>
      <c r="Z20" s="641">
        <v>62.4</v>
      </c>
      <c r="AA20" s="641"/>
      <c r="AB20" s="641"/>
      <c r="AC20" s="641"/>
      <c r="AD20" s="642">
        <v>14527197</v>
      </c>
      <c r="AE20" s="642"/>
      <c r="AF20" s="642"/>
      <c r="AG20" s="642"/>
      <c r="AH20" s="642"/>
      <c r="AI20" s="642"/>
      <c r="AJ20" s="642"/>
      <c r="AK20" s="642"/>
      <c r="AL20" s="611">
        <v>99.2</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124782</v>
      </c>
      <c r="BH20" s="589"/>
      <c r="BI20" s="589"/>
      <c r="BJ20" s="589"/>
      <c r="BK20" s="589"/>
      <c r="BL20" s="589"/>
      <c r="BM20" s="589"/>
      <c r="BN20" s="590"/>
      <c r="BO20" s="641">
        <v>2.6</v>
      </c>
      <c r="BP20" s="641"/>
      <c r="BQ20" s="641"/>
      <c r="BR20" s="641"/>
      <c r="BS20" s="594" t="s">
        <v>220</v>
      </c>
      <c r="BT20" s="589"/>
      <c r="BU20" s="589"/>
      <c r="BV20" s="589"/>
      <c r="BW20" s="589"/>
      <c r="BX20" s="589"/>
      <c r="BY20" s="589"/>
      <c r="BZ20" s="589"/>
      <c r="CA20" s="589"/>
      <c r="CB20" s="620"/>
      <c r="CD20" s="621" t="s">
        <v>257</v>
      </c>
      <c r="CE20" s="618"/>
      <c r="CF20" s="618"/>
      <c r="CG20" s="618"/>
      <c r="CH20" s="618"/>
      <c r="CI20" s="618"/>
      <c r="CJ20" s="618"/>
      <c r="CK20" s="618"/>
      <c r="CL20" s="618"/>
      <c r="CM20" s="618"/>
      <c r="CN20" s="618"/>
      <c r="CO20" s="618"/>
      <c r="CP20" s="618"/>
      <c r="CQ20" s="619"/>
      <c r="CR20" s="588">
        <v>23828737</v>
      </c>
      <c r="CS20" s="589"/>
      <c r="CT20" s="589"/>
      <c r="CU20" s="589"/>
      <c r="CV20" s="589"/>
      <c r="CW20" s="589"/>
      <c r="CX20" s="589"/>
      <c r="CY20" s="590"/>
      <c r="CZ20" s="641">
        <v>100</v>
      </c>
      <c r="DA20" s="641"/>
      <c r="DB20" s="641"/>
      <c r="DC20" s="641"/>
      <c r="DD20" s="594">
        <v>2661962</v>
      </c>
      <c r="DE20" s="589"/>
      <c r="DF20" s="589"/>
      <c r="DG20" s="589"/>
      <c r="DH20" s="589"/>
      <c r="DI20" s="589"/>
      <c r="DJ20" s="589"/>
      <c r="DK20" s="589"/>
      <c r="DL20" s="589"/>
      <c r="DM20" s="589"/>
      <c r="DN20" s="589"/>
      <c r="DO20" s="589"/>
      <c r="DP20" s="590"/>
      <c r="DQ20" s="594">
        <v>17024669</v>
      </c>
      <c r="DR20" s="589"/>
      <c r="DS20" s="589"/>
      <c r="DT20" s="589"/>
      <c r="DU20" s="589"/>
      <c r="DV20" s="589"/>
      <c r="DW20" s="589"/>
      <c r="DX20" s="589"/>
      <c r="DY20" s="589"/>
      <c r="DZ20" s="589"/>
      <c r="EA20" s="589"/>
      <c r="EB20" s="589"/>
      <c r="EC20" s="620"/>
    </row>
    <row r="21" spans="2:133" ht="11.25" customHeight="1">
      <c r="B21" s="585" t="s">
        <v>258</v>
      </c>
      <c r="C21" s="586"/>
      <c r="D21" s="586"/>
      <c r="E21" s="586"/>
      <c r="F21" s="586"/>
      <c r="G21" s="586"/>
      <c r="H21" s="586"/>
      <c r="I21" s="586"/>
      <c r="J21" s="586"/>
      <c r="K21" s="586"/>
      <c r="L21" s="586"/>
      <c r="M21" s="586"/>
      <c r="N21" s="586"/>
      <c r="O21" s="586"/>
      <c r="P21" s="586"/>
      <c r="Q21" s="587"/>
      <c r="R21" s="588">
        <v>6299</v>
      </c>
      <c r="S21" s="589"/>
      <c r="T21" s="589"/>
      <c r="U21" s="589"/>
      <c r="V21" s="589"/>
      <c r="W21" s="589"/>
      <c r="X21" s="589"/>
      <c r="Y21" s="590"/>
      <c r="Z21" s="641">
        <v>0</v>
      </c>
      <c r="AA21" s="641"/>
      <c r="AB21" s="641"/>
      <c r="AC21" s="641"/>
      <c r="AD21" s="642">
        <v>6299</v>
      </c>
      <c r="AE21" s="642"/>
      <c r="AF21" s="642"/>
      <c r="AG21" s="642"/>
      <c r="AH21" s="642"/>
      <c r="AI21" s="642"/>
      <c r="AJ21" s="642"/>
      <c r="AK21" s="642"/>
      <c r="AL21" s="611">
        <v>0</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v>1653</v>
      </c>
      <c r="BH21" s="589"/>
      <c r="BI21" s="589"/>
      <c r="BJ21" s="589"/>
      <c r="BK21" s="589"/>
      <c r="BL21" s="589"/>
      <c r="BM21" s="589"/>
      <c r="BN21" s="590"/>
      <c r="BO21" s="641">
        <v>0</v>
      </c>
      <c r="BP21" s="641"/>
      <c r="BQ21" s="641"/>
      <c r="BR21" s="641"/>
      <c r="BS21" s="594" t="s">
        <v>220</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c r="B22" s="585" t="s">
        <v>260</v>
      </c>
      <c r="C22" s="586"/>
      <c r="D22" s="586"/>
      <c r="E22" s="586"/>
      <c r="F22" s="586"/>
      <c r="G22" s="586"/>
      <c r="H22" s="586"/>
      <c r="I22" s="586"/>
      <c r="J22" s="586"/>
      <c r="K22" s="586"/>
      <c r="L22" s="586"/>
      <c r="M22" s="586"/>
      <c r="N22" s="586"/>
      <c r="O22" s="586"/>
      <c r="P22" s="586"/>
      <c r="Q22" s="587"/>
      <c r="R22" s="588">
        <v>258465</v>
      </c>
      <c r="S22" s="589"/>
      <c r="T22" s="589"/>
      <c r="U22" s="589"/>
      <c r="V22" s="589"/>
      <c r="W22" s="589"/>
      <c r="X22" s="589"/>
      <c r="Y22" s="590"/>
      <c r="Z22" s="641">
        <v>1</v>
      </c>
      <c r="AA22" s="641"/>
      <c r="AB22" s="641"/>
      <c r="AC22" s="641"/>
      <c r="AD22" s="642">
        <v>1724</v>
      </c>
      <c r="AE22" s="642"/>
      <c r="AF22" s="642"/>
      <c r="AG22" s="642"/>
      <c r="AH22" s="642"/>
      <c r="AI22" s="642"/>
      <c r="AJ22" s="642"/>
      <c r="AK22" s="642"/>
      <c r="AL22" s="611">
        <v>0</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0"/>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327304</v>
      </c>
      <c r="S23" s="589"/>
      <c r="T23" s="589"/>
      <c r="U23" s="589"/>
      <c r="V23" s="589"/>
      <c r="W23" s="589"/>
      <c r="X23" s="589"/>
      <c r="Y23" s="590"/>
      <c r="Z23" s="641">
        <v>1.3</v>
      </c>
      <c r="AA23" s="641"/>
      <c r="AB23" s="641"/>
      <c r="AC23" s="641"/>
      <c r="AD23" s="642">
        <v>23108</v>
      </c>
      <c r="AE23" s="642"/>
      <c r="AF23" s="642"/>
      <c r="AG23" s="642"/>
      <c r="AH23" s="642"/>
      <c r="AI23" s="642"/>
      <c r="AJ23" s="642"/>
      <c r="AK23" s="642"/>
      <c r="AL23" s="611">
        <v>0.2</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v>123129</v>
      </c>
      <c r="BH23" s="589"/>
      <c r="BI23" s="589"/>
      <c r="BJ23" s="589"/>
      <c r="BK23" s="589"/>
      <c r="BL23" s="589"/>
      <c r="BM23" s="589"/>
      <c r="BN23" s="590"/>
      <c r="BO23" s="641">
        <v>2.6</v>
      </c>
      <c r="BP23" s="641"/>
      <c r="BQ23" s="641"/>
      <c r="BR23" s="641"/>
      <c r="BS23" s="594" t="s">
        <v>220</v>
      </c>
      <c r="BT23" s="589"/>
      <c r="BU23" s="589"/>
      <c r="BV23" s="589"/>
      <c r="BW23" s="589"/>
      <c r="BX23" s="589"/>
      <c r="BY23" s="589"/>
      <c r="BZ23" s="589"/>
      <c r="CA23" s="589"/>
      <c r="CB23" s="620"/>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99260</v>
      </c>
      <c r="S24" s="589"/>
      <c r="T24" s="589"/>
      <c r="U24" s="589"/>
      <c r="V24" s="589"/>
      <c r="W24" s="589"/>
      <c r="X24" s="589"/>
      <c r="Y24" s="590"/>
      <c r="Z24" s="641">
        <v>0.4</v>
      </c>
      <c r="AA24" s="641"/>
      <c r="AB24" s="641"/>
      <c r="AC24" s="641"/>
      <c r="AD24" s="642" t="s">
        <v>220</v>
      </c>
      <c r="AE24" s="642"/>
      <c r="AF24" s="642"/>
      <c r="AG24" s="642"/>
      <c r="AH24" s="642"/>
      <c r="AI24" s="642"/>
      <c r="AJ24" s="642"/>
      <c r="AK24" s="642"/>
      <c r="AL24" s="611" t="s">
        <v>220</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0"/>
      <c r="CD24" s="645" t="s">
        <v>272</v>
      </c>
      <c r="CE24" s="646"/>
      <c r="CF24" s="646"/>
      <c r="CG24" s="646"/>
      <c r="CH24" s="646"/>
      <c r="CI24" s="646"/>
      <c r="CJ24" s="646"/>
      <c r="CK24" s="646"/>
      <c r="CL24" s="646"/>
      <c r="CM24" s="646"/>
      <c r="CN24" s="646"/>
      <c r="CO24" s="646"/>
      <c r="CP24" s="646"/>
      <c r="CQ24" s="647"/>
      <c r="CR24" s="638">
        <v>11195651</v>
      </c>
      <c r="CS24" s="639"/>
      <c r="CT24" s="639"/>
      <c r="CU24" s="639"/>
      <c r="CV24" s="639"/>
      <c r="CW24" s="639"/>
      <c r="CX24" s="639"/>
      <c r="CY24" s="686"/>
      <c r="CZ24" s="690">
        <v>47</v>
      </c>
      <c r="DA24" s="691"/>
      <c r="DB24" s="691"/>
      <c r="DC24" s="692"/>
      <c r="DD24" s="685">
        <v>8704000</v>
      </c>
      <c r="DE24" s="639"/>
      <c r="DF24" s="639"/>
      <c r="DG24" s="639"/>
      <c r="DH24" s="639"/>
      <c r="DI24" s="639"/>
      <c r="DJ24" s="639"/>
      <c r="DK24" s="686"/>
      <c r="DL24" s="685">
        <v>7576627</v>
      </c>
      <c r="DM24" s="639"/>
      <c r="DN24" s="639"/>
      <c r="DO24" s="639"/>
      <c r="DP24" s="639"/>
      <c r="DQ24" s="639"/>
      <c r="DR24" s="639"/>
      <c r="DS24" s="639"/>
      <c r="DT24" s="639"/>
      <c r="DU24" s="639"/>
      <c r="DV24" s="686"/>
      <c r="DW24" s="687">
        <v>48.6</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2141299</v>
      </c>
      <c r="S25" s="589"/>
      <c r="T25" s="589"/>
      <c r="U25" s="589"/>
      <c r="V25" s="589"/>
      <c r="W25" s="589"/>
      <c r="X25" s="589"/>
      <c r="Y25" s="590"/>
      <c r="Z25" s="641">
        <v>8.6</v>
      </c>
      <c r="AA25" s="641"/>
      <c r="AB25" s="641"/>
      <c r="AC25" s="641"/>
      <c r="AD25" s="642" t="s">
        <v>220</v>
      </c>
      <c r="AE25" s="642"/>
      <c r="AF25" s="642"/>
      <c r="AG25" s="642"/>
      <c r="AH25" s="642"/>
      <c r="AI25" s="642"/>
      <c r="AJ25" s="642"/>
      <c r="AK25" s="642"/>
      <c r="AL25" s="611" t="s">
        <v>220</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0"/>
      <c r="CD25" s="621" t="s">
        <v>275</v>
      </c>
      <c r="CE25" s="618"/>
      <c r="CF25" s="618"/>
      <c r="CG25" s="618"/>
      <c r="CH25" s="618"/>
      <c r="CI25" s="618"/>
      <c r="CJ25" s="618"/>
      <c r="CK25" s="618"/>
      <c r="CL25" s="618"/>
      <c r="CM25" s="618"/>
      <c r="CN25" s="618"/>
      <c r="CO25" s="618"/>
      <c r="CP25" s="618"/>
      <c r="CQ25" s="619"/>
      <c r="CR25" s="588">
        <v>3450471</v>
      </c>
      <c r="CS25" s="607"/>
      <c r="CT25" s="607"/>
      <c r="CU25" s="607"/>
      <c r="CV25" s="607"/>
      <c r="CW25" s="607"/>
      <c r="CX25" s="607"/>
      <c r="CY25" s="608"/>
      <c r="CZ25" s="591">
        <v>14.5</v>
      </c>
      <c r="DA25" s="609"/>
      <c r="DB25" s="609"/>
      <c r="DC25" s="610"/>
      <c r="DD25" s="594">
        <v>3234242</v>
      </c>
      <c r="DE25" s="607"/>
      <c r="DF25" s="607"/>
      <c r="DG25" s="607"/>
      <c r="DH25" s="607"/>
      <c r="DI25" s="607"/>
      <c r="DJ25" s="607"/>
      <c r="DK25" s="608"/>
      <c r="DL25" s="594">
        <v>3197103</v>
      </c>
      <c r="DM25" s="607"/>
      <c r="DN25" s="607"/>
      <c r="DO25" s="607"/>
      <c r="DP25" s="607"/>
      <c r="DQ25" s="607"/>
      <c r="DR25" s="607"/>
      <c r="DS25" s="607"/>
      <c r="DT25" s="607"/>
      <c r="DU25" s="607"/>
      <c r="DV25" s="608"/>
      <c r="DW25" s="611">
        <v>20.5</v>
      </c>
      <c r="DX25" s="612"/>
      <c r="DY25" s="612"/>
      <c r="DZ25" s="612"/>
      <c r="EA25" s="612"/>
      <c r="EB25" s="612"/>
      <c r="EC25" s="613"/>
    </row>
    <row r="26" spans="2:133" ht="11.25" customHeight="1">
      <c r="B26" s="679" t="s">
        <v>276</v>
      </c>
      <c r="C26" s="680"/>
      <c r="D26" s="680"/>
      <c r="E26" s="680"/>
      <c r="F26" s="680"/>
      <c r="G26" s="680"/>
      <c r="H26" s="680"/>
      <c r="I26" s="680"/>
      <c r="J26" s="680"/>
      <c r="K26" s="680"/>
      <c r="L26" s="680"/>
      <c r="M26" s="680"/>
      <c r="N26" s="680"/>
      <c r="O26" s="680"/>
      <c r="P26" s="680"/>
      <c r="Q26" s="681"/>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0"/>
      <c r="CD26" s="621" t="s">
        <v>278</v>
      </c>
      <c r="CE26" s="618"/>
      <c r="CF26" s="618"/>
      <c r="CG26" s="618"/>
      <c r="CH26" s="618"/>
      <c r="CI26" s="618"/>
      <c r="CJ26" s="618"/>
      <c r="CK26" s="618"/>
      <c r="CL26" s="618"/>
      <c r="CM26" s="618"/>
      <c r="CN26" s="618"/>
      <c r="CO26" s="618"/>
      <c r="CP26" s="618"/>
      <c r="CQ26" s="619"/>
      <c r="CR26" s="588">
        <v>2304579</v>
      </c>
      <c r="CS26" s="589"/>
      <c r="CT26" s="589"/>
      <c r="CU26" s="589"/>
      <c r="CV26" s="589"/>
      <c r="CW26" s="589"/>
      <c r="CX26" s="589"/>
      <c r="CY26" s="590"/>
      <c r="CZ26" s="591">
        <v>9.6999999999999993</v>
      </c>
      <c r="DA26" s="609"/>
      <c r="DB26" s="609"/>
      <c r="DC26" s="610"/>
      <c r="DD26" s="594">
        <v>2105750</v>
      </c>
      <c r="DE26" s="589"/>
      <c r="DF26" s="589"/>
      <c r="DG26" s="589"/>
      <c r="DH26" s="589"/>
      <c r="DI26" s="589"/>
      <c r="DJ26" s="589"/>
      <c r="DK26" s="590"/>
      <c r="DL26" s="594" t="s">
        <v>208</v>
      </c>
      <c r="DM26" s="589"/>
      <c r="DN26" s="589"/>
      <c r="DO26" s="589"/>
      <c r="DP26" s="589"/>
      <c r="DQ26" s="589"/>
      <c r="DR26" s="589"/>
      <c r="DS26" s="589"/>
      <c r="DT26" s="589"/>
      <c r="DU26" s="589"/>
      <c r="DV26" s="590"/>
      <c r="DW26" s="611" t="s">
        <v>208</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1344245</v>
      </c>
      <c r="S27" s="589"/>
      <c r="T27" s="589"/>
      <c r="U27" s="589"/>
      <c r="V27" s="589"/>
      <c r="W27" s="589"/>
      <c r="X27" s="589"/>
      <c r="Y27" s="590"/>
      <c r="Z27" s="641">
        <v>5.4</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4749087</v>
      </c>
      <c r="BH27" s="589"/>
      <c r="BI27" s="589"/>
      <c r="BJ27" s="589"/>
      <c r="BK27" s="589"/>
      <c r="BL27" s="589"/>
      <c r="BM27" s="589"/>
      <c r="BN27" s="590"/>
      <c r="BO27" s="641">
        <v>100</v>
      </c>
      <c r="BP27" s="641"/>
      <c r="BQ27" s="641"/>
      <c r="BR27" s="641"/>
      <c r="BS27" s="594" t="s">
        <v>220</v>
      </c>
      <c r="BT27" s="589"/>
      <c r="BU27" s="589"/>
      <c r="BV27" s="589"/>
      <c r="BW27" s="589"/>
      <c r="BX27" s="589"/>
      <c r="BY27" s="589"/>
      <c r="BZ27" s="589"/>
      <c r="CA27" s="589"/>
      <c r="CB27" s="620"/>
      <c r="CD27" s="621" t="s">
        <v>281</v>
      </c>
      <c r="CE27" s="618"/>
      <c r="CF27" s="618"/>
      <c r="CG27" s="618"/>
      <c r="CH27" s="618"/>
      <c r="CI27" s="618"/>
      <c r="CJ27" s="618"/>
      <c r="CK27" s="618"/>
      <c r="CL27" s="618"/>
      <c r="CM27" s="618"/>
      <c r="CN27" s="618"/>
      <c r="CO27" s="618"/>
      <c r="CP27" s="618"/>
      <c r="CQ27" s="619"/>
      <c r="CR27" s="588">
        <v>3237070</v>
      </c>
      <c r="CS27" s="607"/>
      <c r="CT27" s="607"/>
      <c r="CU27" s="607"/>
      <c r="CV27" s="607"/>
      <c r="CW27" s="607"/>
      <c r="CX27" s="607"/>
      <c r="CY27" s="608"/>
      <c r="CZ27" s="591">
        <v>13.6</v>
      </c>
      <c r="DA27" s="609"/>
      <c r="DB27" s="609"/>
      <c r="DC27" s="610"/>
      <c r="DD27" s="594">
        <v>1032050</v>
      </c>
      <c r="DE27" s="607"/>
      <c r="DF27" s="607"/>
      <c r="DG27" s="607"/>
      <c r="DH27" s="607"/>
      <c r="DI27" s="607"/>
      <c r="DJ27" s="607"/>
      <c r="DK27" s="608"/>
      <c r="DL27" s="594">
        <v>1029076</v>
      </c>
      <c r="DM27" s="607"/>
      <c r="DN27" s="607"/>
      <c r="DO27" s="607"/>
      <c r="DP27" s="607"/>
      <c r="DQ27" s="607"/>
      <c r="DR27" s="607"/>
      <c r="DS27" s="607"/>
      <c r="DT27" s="607"/>
      <c r="DU27" s="607"/>
      <c r="DV27" s="608"/>
      <c r="DW27" s="611">
        <v>6.6</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375889</v>
      </c>
      <c r="S28" s="589"/>
      <c r="T28" s="589"/>
      <c r="U28" s="589"/>
      <c r="V28" s="589"/>
      <c r="W28" s="589"/>
      <c r="X28" s="589"/>
      <c r="Y28" s="590"/>
      <c r="Z28" s="641">
        <v>1.5</v>
      </c>
      <c r="AA28" s="641"/>
      <c r="AB28" s="641"/>
      <c r="AC28" s="641"/>
      <c r="AD28" s="642">
        <v>85748</v>
      </c>
      <c r="AE28" s="642"/>
      <c r="AF28" s="642"/>
      <c r="AG28" s="642"/>
      <c r="AH28" s="642"/>
      <c r="AI28" s="642"/>
      <c r="AJ28" s="642"/>
      <c r="AK28" s="642"/>
      <c r="AL28" s="611">
        <v>0.6</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283</v>
      </c>
      <c r="CE28" s="618"/>
      <c r="CF28" s="618"/>
      <c r="CG28" s="618"/>
      <c r="CH28" s="618"/>
      <c r="CI28" s="618"/>
      <c r="CJ28" s="618"/>
      <c r="CK28" s="618"/>
      <c r="CL28" s="618"/>
      <c r="CM28" s="618"/>
      <c r="CN28" s="618"/>
      <c r="CO28" s="618"/>
      <c r="CP28" s="618"/>
      <c r="CQ28" s="619"/>
      <c r="CR28" s="588">
        <v>4508110</v>
      </c>
      <c r="CS28" s="589"/>
      <c r="CT28" s="589"/>
      <c r="CU28" s="589"/>
      <c r="CV28" s="589"/>
      <c r="CW28" s="589"/>
      <c r="CX28" s="589"/>
      <c r="CY28" s="590"/>
      <c r="CZ28" s="591">
        <v>18.899999999999999</v>
      </c>
      <c r="DA28" s="609"/>
      <c r="DB28" s="609"/>
      <c r="DC28" s="610"/>
      <c r="DD28" s="594">
        <v>4437708</v>
      </c>
      <c r="DE28" s="589"/>
      <c r="DF28" s="589"/>
      <c r="DG28" s="589"/>
      <c r="DH28" s="589"/>
      <c r="DI28" s="589"/>
      <c r="DJ28" s="589"/>
      <c r="DK28" s="590"/>
      <c r="DL28" s="594">
        <v>3350448</v>
      </c>
      <c r="DM28" s="589"/>
      <c r="DN28" s="589"/>
      <c r="DO28" s="589"/>
      <c r="DP28" s="589"/>
      <c r="DQ28" s="589"/>
      <c r="DR28" s="589"/>
      <c r="DS28" s="589"/>
      <c r="DT28" s="589"/>
      <c r="DU28" s="589"/>
      <c r="DV28" s="590"/>
      <c r="DW28" s="611">
        <v>21.5</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137192</v>
      </c>
      <c r="S29" s="589"/>
      <c r="T29" s="589"/>
      <c r="U29" s="589"/>
      <c r="V29" s="589"/>
      <c r="W29" s="589"/>
      <c r="X29" s="589"/>
      <c r="Y29" s="590"/>
      <c r="Z29" s="641">
        <v>0.5</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76"/>
      <c r="BI29" s="676"/>
      <c r="BJ29" s="676"/>
      <c r="BK29" s="676"/>
      <c r="BL29" s="676"/>
      <c r="BM29" s="676"/>
      <c r="BN29" s="676"/>
      <c r="BO29" s="676"/>
      <c r="BP29" s="676"/>
      <c r="BQ29" s="677"/>
      <c r="BR29" s="648" t="s">
        <v>286</v>
      </c>
      <c r="BS29" s="676"/>
      <c r="BT29" s="676"/>
      <c r="BU29" s="676"/>
      <c r="BV29" s="676"/>
      <c r="BW29" s="676"/>
      <c r="BX29" s="676"/>
      <c r="BY29" s="676"/>
      <c r="BZ29" s="676"/>
      <c r="CA29" s="676"/>
      <c r="CB29" s="677"/>
      <c r="CD29" s="658" t="s">
        <v>287</v>
      </c>
      <c r="CE29" s="659"/>
      <c r="CF29" s="621" t="s">
        <v>288</v>
      </c>
      <c r="CG29" s="618"/>
      <c r="CH29" s="618"/>
      <c r="CI29" s="618"/>
      <c r="CJ29" s="618"/>
      <c r="CK29" s="618"/>
      <c r="CL29" s="618"/>
      <c r="CM29" s="618"/>
      <c r="CN29" s="618"/>
      <c r="CO29" s="618"/>
      <c r="CP29" s="618"/>
      <c r="CQ29" s="619"/>
      <c r="CR29" s="588">
        <v>4507546</v>
      </c>
      <c r="CS29" s="607"/>
      <c r="CT29" s="607"/>
      <c r="CU29" s="607"/>
      <c r="CV29" s="607"/>
      <c r="CW29" s="607"/>
      <c r="CX29" s="607"/>
      <c r="CY29" s="608"/>
      <c r="CZ29" s="591">
        <v>18.899999999999999</v>
      </c>
      <c r="DA29" s="609"/>
      <c r="DB29" s="609"/>
      <c r="DC29" s="610"/>
      <c r="DD29" s="594">
        <v>4437144</v>
      </c>
      <c r="DE29" s="607"/>
      <c r="DF29" s="607"/>
      <c r="DG29" s="607"/>
      <c r="DH29" s="607"/>
      <c r="DI29" s="607"/>
      <c r="DJ29" s="607"/>
      <c r="DK29" s="608"/>
      <c r="DL29" s="594">
        <v>3349884</v>
      </c>
      <c r="DM29" s="607"/>
      <c r="DN29" s="607"/>
      <c r="DO29" s="607"/>
      <c r="DP29" s="607"/>
      <c r="DQ29" s="607"/>
      <c r="DR29" s="607"/>
      <c r="DS29" s="607"/>
      <c r="DT29" s="607"/>
      <c r="DU29" s="607"/>
      <c r="DV29" s="608"/>
      <c r="DW29" s="611">
        <v>21.5</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111467</v>
      </c>
      <c r="S30" s="589"/>
      <c r="T30" s="589"/>
      <c r="U30" s="589"/>
      <c r="V30" s="589"/>
      <c r="W30" s="589"/>
      <c r="X30" s="589"/>
      <c r="Y30" s="590"/>
      <c r="Z30" s="641">
        <v>0.4</v>
      </c>
      <c r="AA30" s="641"/>
      <c r="AB30" s="641"/>
      <c r="AC30" s="641"/>
      <c r="AD30" s="642" t="s">
        <v>220</v>
      </c>
      <c r="AE30" s="642"/>
      <c r="AF30" s="642"/>
      <c r="AG30" s="642"/>
      <c r="AH30" s="642"/>
      <c r="AI30" s="642"/>
      <c r="AJ30" s="642"/>
      <c r="AK30" s="642"/>
      <c r="AL30" s="611" t="s">
        <v>220</v>
      </c>
      <c r="AM30" s="643"/>
      <c r="AN30" s="643"/>
      <c r="AO30" s="644"/>
      <c r="AP30" s="664" t="s">
        <v>290</v>
      </c>
      <c r="AQ30" s="665"/>
      <c r="AR30" s="665"/>
      <c r="AS30" s="665"/>
      <c r="AT30" s="670" t="s">
        <v>291</v>
      </c>
      <c r="AU30" s="182"/>
      <c r="AV30" s="182"/>
      <c r="AW30" s="182"/>
      <c r="AX30" s="673" t="s">
        <v>169</v>
      </c>
      <c r="AY30" s="674"/>
      <c r="AZ30" s="674"/>
      <c r="BA30" s="674"/>
      <c r="BB30" s="674"/>
      <c r="BC30" s="674"/>
      <c r="BD30" s="674"/>
      <c r="BE30" s="674"/>
      <c r="BF30" s="675"/>
      <c r="BG30" s="654">
        <v>98.2</v>
      </c>
      <c r="BH30" s="655"/>
      <c r="BI30" s="655"/>
      <c r="BJ30" s="655"/>
      <c r="BK30" s="655"/>
      <c r="BL30" s="655"/>
      <c r="BM30" s="656">
        <v>91</v>
      </c>
      <c r="BN30" s="655"/>
      <c r="BO30" s="655"/>
      <c r="BP30" s="655"/>
      <c r="BQ30" s="657"/>
      <c r="BR30" s="654">
        <v>97.7</v>
      </c>
      <c r="BS30" s="655"/>
      <c r="BT30" s="655"/>
      <c r="BU30" s="655"/>
      <c r="BV30" s="655"/>
      <c r="BW30" s="655"/>
      <c r="BX30" s="656">
        <v>89.4</v>
      </c>
      <c r="BY30" s="655"/>
      <c r="BZ30" s="655"/>
      <c r="CA30" s="655"/>
      <c r="CB30" s="657"/>
      <c r="CD30" s="660"/>
      <c r="CE30" s="661"/>
      <c r="CF30" s="621" t="s">
        <v>292</v>
      </c>
      <c r="CG30" s="618"/>
      <c r="CH30" s="618"/>
      <c r="CI30" s="618"/>
      <c r="CJ30" s="618"/>
      <c r="CK30" s="618"/>
      <c r="CL30" s="618"/>
      <c r="CM30" s="618"/>
      <c r="CN30" s="618"/>
      <c r="CO30" s="618"/>
      <c r="CP30" s="618"/>
      <c r="CQ30" s="619"/>
      <c r="CR30" s="588">
        <v>4097133</v>
      </c>
      <c r="CS30" s="589"/>
      <c r="CT30" s="589"/>
      <c r="CU30" s="589"/>
      <c r="CV30" s="589"/>
      <c r="CW30" s="589"/>
      <c r="CX30" s="589"/>
      <c r="CY30" s="590"/>
      <c r="CZ30" s="591">
        <v>17.2</v>
      </c>
      <c r="DA30" s="609"/>
      <c r="DB30" s="609"/>
      <c r="DC30" s="610"/>
      <c r="DD30" s="594">
        <v>4026731</v>
      </c>
      <c r="DE30" s="589"/>
      <c r="DF30" s="589"/>
      <c r="DG30" s="589"/>
      <c r="DH30" s="589"/>
      <c r="DI30" s="589"/>
      <c r="DJ30" s="589"/>
      <c r="DK30" s="590"/>
      <c r="DL30" s="594">
        <v>2939471</v>
      </c>
      <c r="DM30" s="589"/>
      <c r="DN30" s="589"/>
      <c r="DO30" s="589"/>
      <c r="DP30" s="589"/>
      <c r="DQ30" s="589"/>
      <c r="DR30" s="589"/>
      <c r="DS30" s="589"/>
      <c r="DT30" s="589"/>
      <c r="DU30" s="589"/>
      <c r="DV30" s="590"/>
      <c r="DW30" s="611">
        <v>18.899999999999999</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987113</v>
      </c>
      <c r="S31" s="589"/>
      <c r="T31" s="589"/>
      <c r="U31" s="589"/>
      <c r="V31" s="589"/>
      <c r="W31" s="589"/>
      <c r="X31" s="589"/>
      <c r="Y31" s="590"/>
      <c r="Z31" s="641">
        <v>3.9</v>
      </c>
      <c r="AA31" s="641"/>
      <c r="AB31" s="641"/>
      <c r="AC31" s="641"/>
      <c r="AD31" s="642" t="s">
        <v>220</v>
      </c>
      <c r="AE31" s="642"/>
      <c r="AF31" s="642"/>
      <c r="AG31" s="642"/>
      <c r="AH31" s="642"/>
      <c r="AI31" s="642"/>
      <c r="AJ31" s="642"/>
      <c r="AK31" s="642"/>
      <c r="AL31" s="611" t="s">
        <v>220</v>
      </c>
      <c r="AM31" s="643"/>
      <c r="AN31" s="643"/>
      <c r="AO31" s="644"/>
      <c r="AP31" s="666"/>
      <c r="AQ31" s="667"/>
      <c r="AR31" s="667"/>
      <c r="AS31" s="667"/>
      <c r="AT31" s="671"/>
      <c r="AU31" s="181" t="s">
        <v>294</v>
      </c>
      <c r="AV31" s="181"/>
      <c r="AW31" s="181"/>
      <c r="AX31" s="585" t="s">
        <v>295</v>
      </c>
      <c r="AY31" s="586"/>
      <c r="AZ31" s="586"/>
      <c r="BA31" s="586"/>
      <c r="BB31" s="586"/>
      <c r="BC31" s="586"/>
      <c r="BD31" s="586"/>
      <c r="BE31" s="586"/>
      <c r="BF31" s="587"/>
      <c r="BG31" s="652">
        <v>98.6</v>
      </c>
      <c r="BH31" s="607"/>
      <c r="BI31" s="607"/>
      <c r="BJ31" s="607"/>
      <c r="BK31" s="607"/>
      <c r="BL31" s="607"/>
      <c r="BM31" s="643">
        <v>93.4</v>
      </c>
      <c r="BN31" s="653"/>
      <c r="BO31" s="653"/>
      <c r="BP31" s="653"/>
      <c r="BQ31" s="617"/>
      <c r="BR31" s="652">
        <v>98.2</v>
      </c>
      <c r="BS31" s="607"/>
      <c r="BT31" s="607"/>
      <c r="BU31" s="607"/>
      <c r="BV31" s="607"/>
      <c r="BW31" s="607"/>
      <c r="BX31" s="643">
        <v>92.5</v>
      </c>
      <c r="BY31" s="653"/>
      <c r="BZ31" s="653"/>
      <c r="CA31" s="653"/>
      <c r="CB31" s="617"/>
      <c r="CD31" s="660"/>
      <c r="CE31" s="661"/>
      <c r="CF31" s="621" t="s">
        <v>296</v>
      </c>
      <c r="CG31" s="618"/>
      <c r="CH31" s="618"/>
      <c r="CI31" s="618"/>
      <c r="CJ31" s="618"/>
      <c r="CK31" s="618"/>
      <c r="CL31" s="618"/>
      <c r="CM31" s="618"/>
      <c r="CN31" s="618"/>
      <c r="CO31" s="618"/>
      <c r="CP31" s="618"/>
      <c r="CQ31" s="619"/>
      <c r="CR31" s="588">
        <v>410413</v>
      </c>
      <c r="CS31" s="607"/>
      <c r="CT31" s="607"/>
      <c r="CU31" s="607"/>
      <c r="CV31" s="607"/>
      <c r="CW31" s="607"/>
      <c r="CX31" s="607"/>
      <c r="CY31" s="608"/>
      <c r="CZ31" s="591">
        <v>1.7</v>
      </c>
      <c r="DA31" s="609"/>
      <c r="DB31" s="609"/>
      <c r="DC31" s="610"/>
      <c r="DD31" s="594">
        <v>410413</v>
      </c>
      <c r="DE31" s="607"/>
      <c r="DF31" s="607"/>
      <c r="DG31" s="607"/>
      <c r="DH31" s="607"/>
      <c r="DI31" s="607"/>
      <c r="DJ31" s="607"/>
      <c r="DK31" s="608"/>
      <c r="DL31" s="594">
        <v>410413</v>
      </c>
      <c r="DM31" s="607"/>
      <c r="DN31" s="607"/>
      <c r="DO31" s="607"/>
      <c r="DP31" s="607"/>
      <c r="DQ31" s="607"/>
      <c r="DR31" s="607"/>
      <c r="DS31" s="607"/>
      <c r="DT31" s="607"/>
      <c r="DU31" s="607"/>
      <c r="DV31" s="608"/>
      <c r="DW31" s="611">
        <v>2.6</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768384</v>
      </c>
      <c r="S32" s="589"/>
      <c r="T32" s="589"/>
      <c r="U32" s="589"/>
      <c r="V32" s="589"/>
      <c r="W32" s="589"/>
      <c r="X32" s="589"/>
      <c r="Y32" s="590"/>
      <c r="Z32" s="641">
        <v>3.1</v>
      </c>
      <c r="AA32" s="641"/>
      <c r="AB32" s="641"/>
      <c r="AC32" s="641"/>
      <c r="AD32" s="642">
        <v>147</v>
      </c>
      <c r="AE32" s="642"/>
      <c r="AF32" s="642"/>
      <c r="AG32" s="642"/>
      <c r="AH32" s="642"/>
      <c r="AI32" s="642"/>
      <c r="AJ32" s="642"/>
      <c r="AK32" s="642"/>
      <c r="AL32" s="611">
        <v>0</v>
      </c>
      <c r="AM32" s="643"/>
      <c r="AN32" s="643"/>
      <c r="AO32" s="644"/>
      <c r="AP32" s="668"/>
      <c r="AQ32" s="669"/>
      <c r="AR32" s="669"/>
      <c r="AS32" s="669"/>
      <c r="AT32" s="672"/>
      <c r="AU32" s="183"/>
      <c r="AV32" s="183"/>
      <c r="AW32" s="183"/>
      <c r="AX32" s="569" t="s">
        <v>298</v>
      </c>
      <c r="AY32" s="570"/>
      <c r="AZ32" s="570"/>
      <c r="BA32" s="570"/>
      <c r="BB32" s="570"/>
      <c r="BC32" s="570"/>
      <c r="BD32" s="570"/>
      <c r="BE32" s="570"/>
      <c r="BF32" s="571"/>
      <c r="BG32" s="651">
        <v>97.6</v>
      </c>
      <c r="BH32" s="573"/>
      <c r="BI32" s="573"/>
      <c r="BJ32" s="573"/>
      <c r="BK32" s="573"/>
      <c r="BL32" s="573"/>
      <c r="BM32" s="636">
        <v>88.3</v>
      </c>
      <c r="BN32" s="573"/>
      <c r="BO32" s="573"/>
      <c r="BP32" s="573"/>
      <c r="BQ32" s="630"/>
      <c r="BR32" s="651">
        <v>97.1</v>
      </c>
      <c r="BS32" s="573"/>
      <c r="BT32" s="573"/>
      <c r="BU32" s="573"/>
      <c r="BV32" s="573"/>
      <c r="BW32" s="573"/>
      <c r="BX32" s="636">
        <v>86.4</v>
      </c>
      <c r="BY32" s="573"/>
      <c r="BZ32" s="573"/>
      <c r="CA32" s="573"/>
      <c r="CB32" s="630"/>
      <c r="CD32" s="662"/>
      <c r="CE32" s="663"/>
      <c r="CF32" s="621" t="s">
        <v>299</v>
      </c>
      <c r="CG32" s="618"/>
      <c r="CH32" s="618"/>
      <c r="CI32" s="618"/>
      <c r="CJ32" s="618"/>
      <c r="CK32" s="618"/>
      <c r="CL32" s="618"/>
      <c r="CM32" s="618"/>
      <c r="CN32" s="618"/>
      <c r="CO32" s="618"/>
      <c r="CP32" s="618"/>
      <c r="CQ32" s="619"/>
      <c r="CR32" s="588">
        <v>564</v>
      </c>
      <c r="CS32" s="589"/>
      <c r="CT32" s="589"/>
      <c r="CU32" s="589"/>
      <c r="CV32" s="589"/>
      <c r="CW32" s="589"/>
      <c r="CX32" s="589"/>
      <c r="CY32" s="590"/>
      <c r="CZ32" s="591">
        <v>0</v>
      </c>
      <c r="DA32" s="609"/>
      <c r="DB32" s="609"/>
      <c r="DC32" s="610"/>
      <c r="DD32" s="594">
        <v>564</v>
      </c>
      <c r="DE32" s="589"/>
      <c r="DF32" s="589"/>
      <c r="DG32" s="589"/>
      <c r="DH32" s="589"/>
      <c r="DI32" s="589"/>
      <c r="DJ32" s="589"/>
      <c r="DK32" s="590"/>
      <c r="DL32" s="594">
        <v>564</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2842375</v>
      </c>
      <c r="S33" s="589"/>
      <c r="T33" s="589"/>
      <c r="U33" s="589"/>
      <c r="V33" s="589"/>
      <c r="W33" s="589"/>
      <c r="X33" s="589"/>
      <c r="Y33" s="590"/>
      <c r="Z33" s="641">
        <v>11.4</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301</v>
      </c>
      <c r="CE33" s="618"/>
      <c r="CF33" s="618"/>
      <c r="CG33" s="618"/>
      <c r="CH33" s="618"/>
      <c r="CI33" s="618"/>
      <c r="CJ33" s="618"/>
      <c r="CK33" s="618"/>
      <c r="CL33" s="618"/>
      <c r="CM33" s="618"/>
      <c r="CN33" s="618"/>
      <c r="CO33" s="618"/>
      <c r="CP33" s="618"/>
      <c r="CQ33" s="619"/>
      <c r="CR33" s="588">
        <v>9956714</v>
      </c>
      <c r="CS33" s="607"/>
      <c r="CT33" s="607"/>
      <c r="CU33" s="607"/>
      <c r="CV33" s="607"/>
      <c r="CW33" s="607"/>
      <c r="CX33" s="607"/>
      <c r="CY33" s="608"/>
      <c r="CZ33" s="591">
        <v>41.8</v>
      </c>
      <c r="DA33" s="609"/>
      <c r="DB33" s="609"/>
      <c r="DC33" s="610"/>
      <c r="DD33" s="594">
        <v>7769844</v>
      </c>
      <c r="DE33" s="607"/>
      <c r="DF33" s="607"/>
      <c r="DG33" s="607"/>
      <c r="DH33" s="607"/>
      <c r="DI33" s="607"/>
      <c r="DJ33" s="607"/>
      <c r="DK33" s="608"/>
      <c r="DL33" s="594">
        <v>6531143</v>
      </c>
      <c r="DM33" s="607"/>
      <c r="DN33" s="607"/>
      <c r="DO33" s="607"/>
      <c r="DP33" s="607"/>
      <c r="DQ33" s="607"/>
      <c r="DR33" s="607"/>
      <c r="DS33" s="607"/>
      <c r="DT33" s="607"/>
      <c r="DU33" s="607"/>
      <c r="DV33" s="608"/>
      <c r="DW33" s="611">
        <v>41.9</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305</v>
      </c>
      <c r="CE34" s="618"/>
      <c r="CF34" s="618"/>
      <c r="CG34" s="618"/>
      <c r="CH34" s="618"/>
      <c r="CI34" s="618"/>
      <c r="CJ34" s="618"/>
      <c r="CK34" s="618"/>
      <c r="CL34" s="618"/>
      <c r="CM34" s="618"/>
      <c r="CN34" s="618"/>
      <c r="CO34" s="618"/>
      <c r="CP34" s="618"/>
      <c r="CQ34" s="619"/>
      <c r="CR34" s="588">
        <v>2790157</v>
      </c>
      <c r="CS34" s="589"/>
      <c r="CT34" s="589"/>
      <c r="CU34" s="589"/>
      <c r="CV34" s="589"/>
      <c r="CW34" s="589"/>
      <c r="CX34" s="589"/>
      <c r="CY34" s="590"/>
      <c r="CZ34" s="591">
        <v>11.7</v>
      </c>
      <c r="DA34" s="609"/>
      <c r="DB34" s="609"/>
      <c r="DC34" s="610"/>
      <c r="DD34" s="594">
        <v>2031338</v>
      </c>
      <c r="DE34" s="589"/>
      <c r="DF34" s="589"/>
      <c r="DG34" s="589"/>
      <c r="DH34" s="589"/>
      <c r="DI34" s="589"/>
      <c r="DJ34" s="589"/>
      <c r="DK34" s="590"/>
      <c r="DL34" s="594">
        <v>1683067</v>
      </c>
      <c r="DM34" s="589"/>
      <c r="DN34" s="589"/>
      <c r="DO34" s="589"/>
      <c r="DP34" s="589"/>
      <c r="DQ34" s="589"/>
      <c r="DR34" s="589"/>
      <c r="DS34" s="589"/>
      <c r="DT34" s="589"/>
      <c r="DU34" s="589"/>
      <c r="DV34" s="590"/>
      <c r="DW34" s="611">
        <v>10.8</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937389</v>
      </c>
      <c r="S35" s="589"/>
      <c r="T35" s="589"/>
      <c r="U35" s="589"/>
      <c r="V35" s="589"/>
      <c r="W35" s="589"/>
      <c r="X35" s="589"/>
      <c r="Y35" s="590"/>
      <c r="Z35" s="641">
        <v>3.8</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4179474</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28560</v>
      </c>
      <c r="BW35" s="639"/>
      <c r="BX35" s="639"/>
      <c r="BY35" s="639"/>
      <c r="BZ35" s="639"/>
      <c r="CA35" s="639"/>
      <c r="CB35" s="640"/>
      <c r="CD35" s="621" t="s">
        <v>309</v>
      </c>
      <c r="CE35" s="618"/>
      <c r="CF35" s="618"/>
      <c r="CG35" s="618"/>
      <c r="CH35" s="618"/>
      <c r="CI35" s="618"/>
      <c r="CJ35" s="618"/>
      <c r="CK35" s="618"/>
      <c r="CL35" s="618"/>
      <c r="CM35" s="618"/>
      <c r="CN35" s="618"/>
      <c r="CO35" s="618"/>
      <c r="CP35" s="618"/>
      <c r="CQ35" s="619"/>
      <c r="CR35" s="588">
        <v>112491</v>
      </c>
      <c r="CS35" s="607"/>
      <c r="CT35" s="607"/>
      <c r="CU35" s="607"/>
      <c r="CV35" s="607"/>
      <c r="CW35" s="607"/>
      <c r="CX35" s="607"/>
      <c r="CY35" s="608"/>
      <c r="CZ35" s="591">
        <v>0.5</v>
      </c>
      <c r="DA35" s="609"/>
      <c r="DB35" s="609"/>
      <c r="DC35" s="610"/>
      <c r="DD35" s="594">
        <v>78917</v>
      </c>
      <c r="DE35" s="607"/>
      <c r="DF35" s="607"/>
      <c r="DG35" s="607"/>
      <c r="DH35" s="607"/>
      <c r="DI35" s="607"/>
      <c r="DJ35" s="607"/>
      <c r="DK35" s="608"/>
      <c r="DL35" s="594">
        <v>78917</v>
      </c>
      <c r="DM35" s="607"/>
      <c r="DN35" s="607"/>
      <c r="DO35" s="607"/>
      <c r="DP35" s="607"/>
      <c r="DQ35" s="607"/>
      <c r="DR35" s="607"/>
      <c r="DS35" s="607"/>
      <c r="DT35" s="607"/>
      <c r="DU35" s="607"/>
      <c r="DV35" s="608"/>
      <c r="DW35" s="611">
        <v>0.5</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24993462</v>
      </c>
      <c r="S36" s="629"/>
      <c r="T36" s="629"/>
      <c r="U36" s="629"/>
      <c r="V36" s="629"/>
      <c r="W36" s="629"/>
      <c r="X36" s="629"/>
      <c r="Y36" s="632"/>
      <c r="Z36" s="633">
        <v>100</v>
      </c>
      <c r="AA36" s="633"/>
      <c r="AB36" s="633"/>
      <c r="AC36" s="633"/>
      <c r="AD36" s="634">
        <v>14644223</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1439012</v>
      </c>
      <c r="BA36" s="589"/>
      <c r="BB36" s="589"/>
      <c r="BC36" s="589"/>
      <c r="BD36" s="607"/>
      <c r="BE36" s="607"/>
      <c r="BF36" s="617"/>
      <c r="BG36" s="621" t="s">
        <v>312</v>
      </c>
      <c r="BH36" s="618"/>
      <c r="BI36" s="618"/>
      <c r="BJ36" s="618"/>
      <c r="BK36" s="618"/>
      <c r="BL36" s="618"/>
      <c r="BM36" s="618"/>
      <c r="BN36" s="618"/>
      <c r="BO36" s="618"/>
      <c r="BP36" s="618"/>
      <c r="BQ36" s="618"/>
      <c r="BR36" s="618"/>
      <c r="BS36" s="618"/>
      <c r="BT36" s="618"/>
      <c r="BU36" s="619"/>
      <c r="BV36" s="588">
        <v>-26855</v>
      </c>
      <c r="BW36" s="589"/>
      <c r="BX36" s="589"/>
      <c r="BY36" s="589"/>
      <c r="BZ36" s="589"/>
      <c r="CA36" s="589"/>
      <c r="CB36" s="620"/>
      <c r="CD36" s="621" t="s">
        <v>313</v>
      </c>
      <c r="CE36" s="618"/>
      <c r="CF36" s="618"/>
      <c r="CG36" s="618"/>
      <c r="CH36" s="618"/>
      <c r="CI36" s="618"/>
      <c r="CJ36" s="618"/>
      <c r="CK36" s="618"/>
      <c r="CL36" s="618"/>
      <c r="CM36" s="618"/>
      <c r="CN36" s="618"/>
      <c r="CO36" s="618"/>
      <c r="CP36" s="618"/>
      <c r="CQ36" s="619"/>
      <c r="CR36" s="588">
        <v>3481745</v>
      </c>
      <c r="CS36" s="589"/>
      <c r="CT36" s="589"/>
      <c r="CU36" s="589"/>
      <c r="CV36" s="589"/>
      <c r="CW36" s="589"/>
      <c r="CX36" s="589"/>
      <c r="CY36" s="590"/>
      <c r="CZ36" s="591">
        <v>14.6</v>
      </c>
      <c r="DA36" s="609"/>
      <c r="DB36" s="609"/>
      <c r="DC36" s="610"/>
      <c r="DD36" s="594">
        <v>2862735</v>
      </c>
      <c r="DE36" s="589"/>
      <c r="DF36" s="589"/>
      <c r="DG36" s="589"/>
      <c r="DH36" s="589"/>
      <c r="DI36" s="589"/>
      <c r="DJ36" s="589"/>
      <c r="DK36" s="590"/>
      <c r="DL36" s="594">
        <v>2236835</v>
      </c>
      <c r="DM36" s="589"/>
      <c r="DN36" s="589"/>
      <c r="DO36" s="589"/>
      <c r="DP36" s="589"/>
      <c r="DQ36" s="589"/>
      <c r="DR36" s="589"/>
      <c r="DS36" s="589"/>
      <c r="DT36" s="589"/>
      <c r="DU36" s="589"/>
      <c r="DV36" s="590"/>
      <c r="DW36" s="611">
        <v>14.4</v>
      </c>
      <c r="DX36" s="612"/>
      <c r="DY36" s="612"/>
      <c r="DZ36" s="612"/>
      <c r="EA36" s="612"/>
      <c r="EB36" s="612"/>
      <c r="EC36" s="613"/>
    </row>
    <row r="37" spans="2:133" ht="11.25" customHeight="1">
      <c r="AQ37" s="614" t="s">
        <v>314</v>
      </c>
      <c r="AR37" s="615"/>
      <c r="AS37" s="615"/>
      <c r="AT37" s="615"/>
      <c r="AU37" s="615"/>
      <c r="AV37" s="615"/>
      <c r="AW37" s="615"/>
      <c r="AX37" s="615"/>
      <c r="AY37" s="616"/>
      <c r="AZ37" s="588">
        <v>573748</v>
      </c>
      <c r="BA37" s="589"/>
      <c r="BB37" s="589"/>
      <c r="BC37" s="589"/>
      <c r="BD37" s="607"/>
      <c r="BE37" s="607"/>
      <c r="BF37" s="617"/>
      <c r="BG37" s="621" t="s">
        <v>315</v>
      </c>
      <c r="BH37" s="618"/>
      <c r="BI37" s="618"/>
      <c r="BJ37" s="618"/>
      <c r="BK37" s="618"/>
      <c r="BL37" s="618"/>
      <c r="BM37" s="618"/>
      <c r="BN37" s="618"/>
      <c r="BO37" s="618"/>
      <c r="BP37" s="618"/>
      <c r="BQ37" s="618"/>
      <c r="BR37" s="618"/>
      <c r="BS37" s="618"/>
      <c r="BT37" s="618"/>
      <c r="BU37" s="619"/>
      <c r="BV37" s="588">
        <v>5828</v>
      </c>
      <c r="BW37" s="589"/>
      <c r="BX37" s="589"/>
      <c r="BY37" s="589"/>
      <c r="BZ37" s="589"/>
      <c r="CA37" s="589"/>
      <c r="CB37" s="620"/>
      <c r="CD37" s="621" t="s">
        <v>316</v>
      </c>
      <c r="CE37" s="618"/>
      <c r="CF37" s="618"/>
      <c r="CG37" s="618"/>
      <c r="CH37" s="618"/>
      <c r="CI37" s="618"/>
      <c r="CJ37" s="618"/>
      <c r="CK37" s="618"/>
      <c r="CL37" s="618"/>
      <c r="CM37" s="618"/>
      <c r="CN37" s="618"/>
      <c r="CO37" s="618"/>
      <c r="CP37" s="618"/>
      <c r="CQ37" s="619"/>
      <c r="CR37" s="588">
        <v>1142912</v>
      </c>
      <c r="CS37" s="607"/>
      <c r="CT37" s="607"/>
      <c r="CU37" s="607"/>
      <c r="CV37" s="607"/>
      <c r="CW37" s="607"/>
      <c r="CX37" s="607"/>
      <c r="CY37" s="608"/>
      <c r="CZ37" s="591">
        <v>4.8</v>
      </c>
      <c r="DA37" s="609"/>
      <c r="DB37" s="609"/>
      <c r="DC37" s="610"/>
      <c r="DD37" s="594">
        <v>867206</v>
      </c>
      <c r="DE37" s="607"/>
      <c r="DF37" s="607"/>
      <c r="DG37" s="607"/>
      <c r="DH37" s="607"/>
      <c r="DI37" s="607"/>
      <c r="DJ37" s="607"/>
      <c r="DK37" s="608"/>
      <c r="DL37" s="594">
        <v>867182</v>
      </c>
      <c r="DM37" s="607"/>
      <c r="DN37" s="607"/>
      <c r="DO37" s="607"/>
      <c r="DP37" s="607"/>
      <c r="DQ37" s="607"/>
      <c r="DR37" s="607"/>
      <c r="DS37" s="607"/>
      <c r="DT37" s="607"/>
      <c r="DU37" s="607"/>
      <c r="DV37" s="608"/>
      <c r="DW37" s="611">
        <v>5.6</v>
      </c>
      <c r="DX37" s="612"/>
      <c r="DY37" s="612"/>
      <c r="DZ37" s="612"/>
      <c r="EA37" s="612"/>
      <c r="EB37" s="612"/>
      <c r="EC37" s="613"/>
    </row>
    <row r="38" spans="2:133" ht="11.25" customHeight="1">
      <c r="AQ38" s="614" t="s">
        <v>317</v>
      </c>
      <c r="AR38" s="615"/>
      <c r="AS38" s="615"/>
      <c r="AT38" s="615"/>
      <c r="AU38" s="615"/>
      <c r="AV38" s="615"/>
      <c r="AW38" s="615"/>
      <c r="AX38" s="615"/>
      <c r="AY38" s="616"/>
      <c r="AZ38" s="588">
        <v>559977</v>
      </c>
      <c r="BA38" s="589"/>
      <c r="BB38" s="589"/>
      <c r="BC38" s="589"/>
      <c r="BD38" s="607"/>
      <c r="BE38" s="607"/>
      <c r="BF38" s="617"/>
      <c r="BG38" s="621" t="s">
        <v>318</v>
      </c>
      <c r="BH38" s="618"/>
      <c r="BI38" s="618"/>
      <c r="BJ38" s="618"/>
      <c r="BK38" s="618"/>
      <c r="BL38" s="618"/>
      <c r="BM38" s="618"/>
      <c r="BN38" s="618"/>
      <c r="BO38" s="618"/>
      <c r="BP38" s="618"/>
      <c r="BQ38" s="618"/>
      <c r="BR38" s="618"/>
      <c r="BS38" s="618"/>
      <c r="BT38" s="618"/>
      <c r="BU38" s="619"/>
      <c r="BV38" s="588">
        <v>10671</v>
      </c>
      <c r="BW38" s="589"/>
      <c r="BX38" s="589"/>
      <c r="BY38" s="589"/>
      <c r="BZ38" s="589"/>
      <c r="CA38" s="589"/>
      <c r="CB38" s="620"/>
      <c r="CD38" s="621" t="s">
        <v>319</v>
      </c>
      <c r="CE38" s="618"/>
      <c r="CF38" s="618"/>
      <c r="CG38" s="618"/>
      <c r="CH38" s="618"/>
      <c r="CI38" s="618"/>
      <c r="CJ38" s="618"/>
      <c r="CK38" s="618"/>
      <c r="CL38" s="618"/>
      <c r="CM38" s="618"/>
      <c r="CN38" s="618"/>
      <c r="CO38" s="618"/>
      <c r="CP38" s="618"/>
      <c r="CQ38" s="619"/>
      <c r="CR38" s="588">
        <v>3016249</v>
      </c>
      <c r="CS38" s="589"/>
      <c r="CT38" s="589"/>
      <c r="CU38" s="589"/>
      <c r="CV38" s="589"/>
      <c r="CW38" s="589"/>
      <c r="CX38" s="589"/>
      <c r="CY38" s="590"/>
      <c r="CZ38" s="591">
        <v>12.7</v>
      </c>
      <c r="DA38" s="609"/>
      <c r="DB38" s="609"/>
      <c r="DC38" s="610"/>
      <c r="DD38" s="594">
        <v>2795454</v>
      </c>
      <c r="DE38" s="589"/>
      <c r="DF38" s="589"/>
      <c r="DG38" s="589"/>
      <c r="DH38" s="589"/>
      <c r="DI38" s="589"/>
      <c r="DJ38" s="589"/>
      <c r="DK38" s="590"/>
      <c r="DL38" s="594">
        <v>2532324</v>
      </c>
      <c r="DM38" s="589"/>
      <c r="DN38" s="589"/>
      <c r="DO38" s="589"/>
      <c r="DP38" s="589"/>
      <c r="DQ38" s="589"/>
      <c r="DR38" s="589"/>
      <c r="DS38" s="589"/>
      <c r="DT38" s="589"/>
      <c r="DU38" s="589"/>
      <c r="DV38" s="590"/>
      <c r="DW38" s="611">
        <v>16.3</v>
      </c>
      <c r="DX38" s="612"/>
      <c r="DY38" s="612"/>
      <c r="DZ38" s="612"/>
      <c r="EA38" s="612"/>
      <c r="EB38" s="612"/>
      <c r="EC38" s="613"/>
    </row>
    <row r="39" spans="2:133" ht="11.25" customHeight="1">
      <c r="AQ39" s="614" t="s">
        <v>320</v>
      </c>
      <c r="AR39" s="615"/>
      <c r="AS39" s="615"/>
      <c r="AT39" s="615"/>
      <c r="AU39" s="615"/>
      <c r="AV39" s="615"/>
      <c r="AW39" s="615"/>
      <c r="AX39" s="615"/>
      <c r="AY39" s="616"/>
      <c r="AZ39" s="588">
        <v>3453</v>
      </c>
      <c r="BA39" s="589"/>
      <c r="BB39" s="589"/>
      <c r="BC39" s="589"/>
      <c r="BD39" s="607"/>
      <c r="BE39" s="607"/>
      <c r="BF39" s="617"/>
      <c r="BG39" s="622" t="s">
        <v>321</v>
      </c>
      <c r="BH39" s="623"/>
      <c r="BI39" s="623"/>
      <c r="BJ39" s="623"/>
      <c r="BK39" s="623"/>
      <c r="BL39" s="187"/>
      <c r="BM39" s="618" t="s">
        <v>322</v>
      </c>
      <c r="BN39" s="618"/>
      <c r="BO39" s="618"/>
      <c r="BP39" s="618"/>
      <c r="BQ39" s="618"/>
      <c r="BR39" s="618"/>
      <c r="BS39" s="618"/>
      <c r="BT39" s="618"/>
      <c r="BU39" s="619"/>
      <c r="BV39" s="588">
        <v>102</v>
      </c>
      <c r="BW39" s="589"/>
      <c r="BX39" s="589"/>
      <c r="BY39" s="589"/>
      <c r="BZ39" s="589"/>
      <c r="CA39" s="589"/>
      <c r="CB39" s="620"/>
      <c r="CD39" s="621" t="s">
        <v>323</v>
      </c>
      <c r="CE39" s="618"/>
      <c r="CF39" s="618"/>
      <c r="CG39" s="618"/>
      <c r="CH39" s="618"/>
      <c r="CI39" s="618"/>
      <c r="CJ39" s="618"/>
      <c r="CK39" s="618"/>
      <c r="CL39" s="618"/>
      <c r="CM39" s="618"/>
      <c r="CN39" s="618"/>
      <c r="CO39" s="618"/>
      <c r="CP39" s="618"/>
      <c r="CQ39" s="619"/>
      <c r="CR39" s="588">
        <v>211072</v>
      </c>
      <c r="CS39" s="607"/>
      <c r="CT39" s="607"/>
      <c r="CU39" s="607"/>
      <c r="CV39" s="607"/>
      <c r="CW39" s="607"/>
      <c r="CX39" s="607"/>
      <c r="CY39" s="608"/>
      <c r="CZ39" s="591">
        <v>0.9</v>
      </c>
      <c r="DA39" s="609"/>
      <c r="DB39" s="609"/>
      <c r="DC39" s="610"/>
      <c r="DD39" s="594">
        <v>1400</v>
      </c>
      <c r="DE39" s="607"/>
      <c r="DF39" s="607"/>
      <c r="DG39" s="607"/>
      <c r="DH39" s="607"/>
      <c r="DI39" s="607"/>
      <c r="DJ39" s="607"/>
      <c r="DK39" s="608"/>
      <c r="DL39" s="594" t="s">
        <v>324</v>
      </c>
      <c r="DM39" s="607"/>
      <c r="DN39" s="607"/>
      <c r="DO39" s="607"/>
      <c r="DP39" s="607"/>
      <c r="DQ39" s="607"/>
      <c r="DR39" s="607"/>
      <c r="DS39" s="607"/>
      <c r="DT39" s="607"/>
      <c r="DU39" s="607"/>
      <c r="DV39" s="608"/>
      <c r="DW39" s="611" t="s">
        <v>324</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343724</v>
      </c>
      <c r="BA40" s="589"/>
      <c r="BB40" s="589"/>
      <c r="BC40" s="589"/>
      <c r="BD40" s="607"/>
      <c r="BE40" s="607"/>
      <c r="BF40" s="617"/>
      <c r="BG40" s="622"/>
      <c r="BH40" s="623"/>
      <c r="BI40" s="623"/>
      <c r="BJ40" s="623"/>
      <c r="BK40" s="623"/>
      <c r="BL40" s="187"/>
      <c r="BM40" s="618" t="s">
        <v>326</v>
      </c>
      <c r="BN40" s="618"/>
      <c r="BO40" s="618"/>
      <c r="BP40" s="618"/>
      <c r="BQ40" s="618"/>
      <c r="BR40" s="618"/>
      <c r="BS40" s="618"/>
      <c r="BT40" s="618"/>
      <c r="BU40" s="619"/>
      <c r="BV40" s="588">
        <v>93</v>
      </c>
      <c r="BW40" s="589"/>
      <c r="BX40" s="589"/>
      <c r="BY40" s="589"/>
      <c r="BZ40" s="589"/>
      <c r="CA40" s="589"/>
      <c r="CB40" s="620"/>
      <c r="CD40" s="621" t="s">
        <v>327</v>
      </c>
      <c r="CE40" s="618"/>
      <c r="CF40" s="618"/>
      <c r="CG40" s="618"/>
      <c r="CH40" s="618"/>
      <c r="CI40" s="618"/>
      <c r="CJ40" s="618"/>
      <c r="CK40" s="618"/>
      <c r="CL40" s="618"/>
      <c r="CM40" s="618"/>
      <c r="CN40" s="618"/>
      <c r="CO40" s="618"/>
      <c r="CP40" s="618"/>
      <c r="CQ40" s="619"/>
      <c r="CR40" s="588">
        <v>345000</v>
      </c>
      <c r="CS40" s="589"/>
      <c r="CT40" s="589"/>
      <c r="CU40" s="589"/>
      <c r="CV40" s="589"/>
      <c r="CW40" s="589"/>
      <c r="CX40" s="589"/>
      <c r="CY40" s="590"/>
      <c r="CZ40" s="591">
        <v>1.4</v>
      </c>
      <c r="DA40" s="609"/>
      <c r="DB40" s="609"/>
      <c r="DC40" s="610"/>
      <c r="DD40" s="594" t="s">
        <v>324</v>
      </c>
      <c r="DE40" s="589"/>
      <c r="DF40" s="589"/>
      <c r="DG40" s="589"/>
      <c r="DH40" s="589"/>
      <c r="DI40" s="589"/>
      <c r="DJ40" s="589"/>
      <c r="DK40" s="590"/>
      <c r="DL40" s="594" t="s">
        <v>324</v>
      </c>
      <c r="DM40" s="589"/>
      <c r="DN40" s="589"/>
      <c r="DO40" s="589"/>
      <c r="DP40" s="589"/>
      <c r="DQ40" s="589"/>
      <c r="DR40" s="589"/>
      <c r="DS40" s="589"/>
      <c r="DT40" s="589"/>
      <c r="DU40" s="589"/>
      <c r="DV40" s="590"/>
      <c r="DW40" s="611" t="s">
        <v>324</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1259560</v>
      </c>
      <c r="BA41" s="629"/>
      <c r="BB41" s="629"/>
      <c r="BC41" s="629"/>
      <c r="BD41" s="573"/>
      <c r="BE41" s="573"/>
      <c r="BF41" s="630"/>
      <c r="BG41" s="624"/>
      <c r="BH41" s="625"/>
      <c r="BI41" s="625"/>
      <c r="BJ41" s="625"/>
      <c r="BK41" s="625"/>
      <c r="BL41" s="189"/>
      <c r="BM41" s="627" t="s">
        <v>329</v>
      </c>
      <c r="BN41" s="627"/>
      <c r="BO41" s="627"/>
      <c r="BP41" s="627"/>
      <c r="BQ41" s="627"/>
      <c r="BR41" s="627"/>
      <c r="BS41" s="627"/>
      <c r="BT41" s="627"/>
      <c r="BU41" s="628"/>
      <c r="BV41" s="572">
        <v>285</v>
      </c>
      <c r="BW41" s="629"/>
      <c r="BX41" s="629"/>
      <c r="BY41" s="629"/>
      <c r="BZ41" s="629"/>
      <c r="CA41" s="629"/>
      <c r="CB41" s="631"/>
      <c r="CD41" s="621" t="s">
        <v>330</v>
      </c>
      <c r="CE41" s="618"/>
      <c r="CF41" s="618"/>
      <c r="CG41" s="618"/>
      <c r="CH41" s="618"/>
      <c r="CI41" s="618"/>
      <c r="CJ41" s="618"/>
      <c r="CK41" s="618"/>
      <c r="CL41" s="618"/>
      <c r="CM41" s="618"/>
      <c r="CN41" s="618"/>
      <c r="CO41" s="618"/>
      <c r="CP41" s="618"/>
      <c r="CQ41" s="619"/>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2676372</v>
      </c>
      <c r="CS42" s="589"/>
      <c r="CT42" s="589"/>
      <c r="CU42" s="589"/>
      <c r="CV42" s="589"/>
      <c r="CW42" s="589"/>
      <c r="CX42" s="589"/>
      <c r="CY42" s="590"/>
      <c r="CZ42" s="591">
        <v>11.2</v>
      </c>
      <c r="DA42" s="592"/>
      <c r="DB42" s="592"/>
      <c r="DC42" s="593"/>
      <c r="DD42" s="594">
        <v>550825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74123</v>
      </c>
      <c r="CS43" s="607"/>
      <c r="CT43" s="607"/>
      <c r="CU43" s="607"/>
      <c r="CV43" s="607"/>
      <c r="CW43" s="607"/>
      <c r="CX43" s="607"/>
      <c r="CY43" s="608"/>
      <c r="CZ43" s="591">
        <v>0.3</v>
      </c>
      <c r="DA43" s="609"/>
      <c r="DB43" s="609"/>
      <c r="DC43" s="610"/>
      <c r="DD43" s="594">
        <v>73742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287</v>
      </c>
      <c r="CE44" s="602"/>
      <c r="CF44" s="585" t="s">
        <v>337</v>
      </c>
      <c r="CG44" s="586"/>
      <c r="CH44" s="586"/>
      <c r="CI44" s="586"/>
      <c r="CJ44" s="586"/>
      <c r="CK44" s="586"/>
      <c r="CL44" s="586"/>
      <c r="CM44" s="586"/>
      <c r="CN44" s="586"/>
      <c r="CO44" s="586"/>
      <c r="CP44" s="586"/>
      <c r="CQ44" s="587"/>
      <c r="CR44" s="588">
        <v>2661962</v>
      </c>
      <c r="CS44" s="589"/>
      <c r="CT44" s="589"/>
      <c r="CU44" s="589"/>
      <c r="CV44" s="589"/>
      <c r="CW44" s="589"/>
      <c r="CX44" s="589"/>
      <c r="CY44" s="590"/>
      <c r="CZ44" s="591">
        <v>11.2</v>
      </c>
      <c r="DA44" s="592"/>
      <c r="DB44" s="592"/>
      <c r="DC44" s="593"/>
      <c r="DD44" s="594">
        <v>548284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1016749</v>
      </c>
      <c r="CS45" s="607"/>
      <c r="CT45" s="607"/>
      <c r="CU45" s="607"/>
      <c r="CV45" s="607"/>
      <c r="CW45" s="607"/>
      <c r="CX45" s="607"/>
      <c r="CY45" s="608"/>
      <c r="CZ45" s="591">
        <v>4.3</v>
      </c>
      <c r="DA45" s="609"/>
      <c r="DB45" s="609"/>
      <c r="DC45" s="610"/>
      <c r="DD45" s="594">
        <v>96261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1571032</v>
      </c>
      <c r="CS46" s="589"/>
      <c r="CT46" s="589"/>
      <c r="CU46" s="589"/>
      <c r="CV46" s="589"/>
      <c r="CW46" s="589"/>
      <c r="CX46" s="589"/>
      <c r="CY46" s="590"/>
      <c r="CZ46" s="591">
        <v>6.6</v>
      </c>
      <c r="DA46" s="592"/>
      <c r="DB46" s="592"/>
      <c r="DC46" s="593"/>
      <c r="DD46" s="594">
        <v>439010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v>14410</v>
      </c>
      <c r="CS47" s="607"/>
      <c r="CT47" s="607"/>
      <c r="CU47" s="607"/>
      <c r="CV47" s="607"/>
      <c r="CW47" s="607"/>
      <c r="CX47" s="607"/>
      <c r="CY47" s="608"/>
      <c r="CZ47" s="591">
        <v>0.1</v>
      </c>
      <c r="DA47" s="609"/>
      <c r="DB47" s="609"/>
      <c r="DC47" s="610"/>
      <c r="DD47" s="594">
        <v>2541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324</v>
      </c>
      <c r="CS48" s="589"/>
      <c r="CT48" s="589"/>
      <c r="CU48" s="589"/>
      <c r="CV48" s="589"/>
      <c r="CW48" s="589"/>
      <c r="CX48" s="589"/>
      <c r="CY48" s="590"/>
      <c r="CZ48" s="591" t="s">
        <v>324</v>
      </c>
      <c r="DA48" s="592"/>
      <c r="DB48" s="592"/>
      <c r="DC48" s="593"/>
      <c r="DD48" s="594" t="s">
        <v>324</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23828737</v>
      </c>
      <c r="CS49" s="573"/>
      <c r="CT49" s="573"/>
      <c r="CU49" s="573"/>
      <c r="CV49" s="573"/>
      <c r="CW49" s="573"/>
      <c r="CX49" s="573"/>
      <c r="CY49" s="574"/>
      <c r="CZ49" s="575">
        <v>100</v>
      </c>
      <c r="DA49" s="576"/>
      <c r="DB49" s="576"/>
      <c r="DC49" s="577"/>
      <c r="DD49" s="578">
        <v>17024669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5" zoomScale="70" zoomScaleNormal="25" zoomScaleSheetLayoutView="70" workbookViewId="0">
      <selection activeCell="AF80" sqref="AF80:AJ8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25010</v>
      </c>
      <c r="R7" s="1101"/>
      <c r="S7" s="1101"/>
      <c r="T7" s="1101"/>
      <c r="U7" s="1101"/>
      <c r="V7" s="1101">
        <v>23845</v>
      </c>
      <c r="W7" s="1101"/>
      <c r="X7" s="1101"/>
      <c r="Y7" s="1101"/>
      <c r="Z7" s="1101"/>
      <c r="AA7" s="1101">
        <v>1165</v>
      </c>
      <c r="AB7" s="1101"/>
      <c r="AC7" s="1101"/>
      <c r="AD7" s="1101"/>
      <c r="AE7" s="1102"/>
      <c r="AF7" s="1103">
        <v>829</v>
      </c>
      <c r="AG7" s="1104"/>
      <c r="AH7" s="1104"/>
      <c r="AI7" s="1104"/>
      <c r="AJ7" s="1105"/>
      <c r="AK7" s="1087">
        <v>111</v>
      </c>
      <c r="AL7" s="1088"/>
      <c r="AM7" s="1088"/>
      <c r="AN7" s="1088"/>
      <c r="AO7" s="1088"/>
      <c r="AP7" s="1088">
        <v>31474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t="s">
        <v>366</v>
      </c>
      <c r="C8" s="1028"/>
      <c r="D8" s="1028"/>
      <c r="E8" s="1028"/>
      <c r="F8" s="1028"/>
      <c r="G8" s="1028"/>
      <c r="H8" s="1028"/>
      <c r="I8" s="1028"/>
      <c r="J8" s="1028"/>
      <c r="K8" s="1028"/>
      <c r="L8" s="1028"/>
      <c r="M8" s="1028"/>
      <c r="N8" s="1028"/>
      <c r="O8" s="1028"/>
      <c r="P8" s="1029"/>
      <c r="Q8" s="1039">
        <v>9</v>
      </c>
      <c r="R8" s="1040"/>
      <c r="S8" s="1040"/>
      <c r="T8" s="1040"/>
      <c r="U8" s="1040"/>
      <c r="V8" s="1040">
        <v>9</v>
      </c>
      <c r="W8" s="1040"/>
      <c r="X8" s="1040"/>
      <c r="Y8" s="1040"/>
      <c r="Z8" s="1040"/>
      <c r="AA8" s="1040">
        <v>0</v>
      </c>
      <c r="AB8" s="1040"/>
      <c r="AC8" s="1040"/>
      <c r="AD8" s="1040"/>
      <c r="AE8" s="1041"/>
      <c r="AF8" s="1033">
        <v>0</v>
      </c>
      <c r="AG8" s="1034"/>
      <c r="AH8" s="1034"/>
      <c r="AI8" s="1034"/>
      <c r="AJ8" s="1035"/>
      <c r="AK8" s="1082">
        <v>9</v>
      </c>
      <c r="AL8" s="1083"/>
      <c r="AM8" s="1083"/>
      <c r="AN8" s="1083"/>
      <c r="AO8" s="1083"/>
      <c r="AP8" s="1083">
        <v>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367</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v>24993</v>
      </c>
      <c r="R23" s="1065"/>
      <c r="S23" s="1065"/>
      <c r="T23" s="1065"/>
      <c r="U23" s="1065"/>
      <c r="V23" s="1065">
        <v>23828</v>
      </c>
      <c r="W23" s="1065"/>
      <c r="X23" s="1065"/>
      <c r="Y23" s="1065"/>
      <c r="Z23" s="1065"/>
      <c r="AA23" s="1065">
        <v>1165</v>
      </c>
      <c r="AB23" s="1065"/>
      <c r="AC23" s="1065"/>
      <c r="AD23" s="1065"/>
      <c r="AE23" s="1066"/>
      <c r="AF23" s="1067">
        <v>829</v>
      </c>
      <c r="AG23" s="1065"/>
      <c r="AH23" s="1065"/>
      <c r="AI23" s="1065"/>
      <c r="AJ23" s="1068"/>
      <c r="AK23" s="1069"/>
      <c r="AL23" s="1070"/>
      <c r="AM23" s="1070"/>
      <c r="AN23" s="1070"/>
      <c r="AO23" s="1070"/>
      <c r="AP23" s="1065">
        <v>31474</v>
      </c>
      <c r="AQ23" s="1065"/>
      <c r="AR23" s="1065"/>
      <c r="AS23" s="1065"/>
      <c r="AT23" s="1065"/>
      <c r="AU23" s="1071"/>
      <c r="AV23" s="1071"/>
      <c r="AW23" s="1071"/>
      <c r="AX23" s="1071"/>
      <c r="AY23" s="1072"/>
      <c r="AZ23" s="1061" t="s">
        <v>370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381</v>
      </c>
      <c r="C28" s="1047"/>
      <c r="D28" s="1047"/>
      <c r="E28" s="1047"/>
      <c r="F28" s="1047"/>
      <c r="G28" s="1047"/>
      <c r="H28" s="1047"/>
      <c r="I28" s="1047"/>
      <c r="J28" s="1047"/>
      <c r="K28" s="1047"/>
      <c r="L28" s="1047"/>
      <c r="M28" s="1047"/>
      <c r="N28" s="1047"/>
      <c r="O28" s="1047"/>
      <c r="P28" s="1048"/>
      <c r="Q28" s="1049">
        <v>4656</v>
      </c>
      <c r="R28" s="1050"/>
      <c r="S28" s="1050"/>
      <c r="T28" s="1050"/>
      <c r="U28" s="1050"/>
      <c r="V28" s="1050">
        <v>4627</v>
      </c>
      <c r="W28" s="1050"/>
      <c r="X28" s="1050"/>
      <c r="Y28" s="1050"/>
      <c r="Z28" s="1050"/>
      <c r="AA28" s="1050">
        <v>29</v>
      </c>
      <c r="AB28" s="1050"/>
      <c r="AC28" s="1050"/>
      <c r="AD28" s="1050"/>
      <c r="AE28" s="1051"/>
      <c r="AF28" s="1052">
        <v>29</v>
      </c>
      <c r="AG28" s="1050"/>
      <c r="AH28" s="1050"/>
      <c r="AI28" s="1050"/>
      <c r="AJ28" s="1053"/>
      <c r="AK28" s="1054">
        <v>287</v>
      </c>
      <c r="AL28" s="1042"/>
      <c r="AM28" s="1042"/>
      <c r="AN28" s="1042"/>
      <c r="AO28" s="1042"/>
      <c r="AP28" s="1042">
        <v>0</v>
      </c>
      <c r="AQ28" s="1042"/>
      <c r="AR28" s="1042"/>
      <c r="AS28" s="1042"/>
      <c r="AT28" s="1042"/>
      <c r="AU28" s="1042">
        <v>0</v>
      </c>
      <c r="AV28" s="1042"/>
      <c r="AW28" s="1042"/>
      <c r="AX28" s="1042"/>
      <c r="AY28" s="1042"/>
      <c r="AZ28" s="1043" t="s">
        <v>544</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382</v>
      </c>
      <c r="C29" s="1028"/>
      <c r="D29" s="1028"/>
      <c r="E29" s="1028"/>
      <c r="F29" s="1028"/>
      <c r="G29" s="1028"/>
      <c r="H29" s="1028"/>
      <c r="I29" s="1028"/>
      <c r="J29" s="1028"/>
      <c r="K29" s="1028"/>
      <c r="L29" s="1028"/>
      <c r="M29" s="1028"/>
      <c r="N29" s="1028"/>
      <c r="O29" s="1028"/>
      <c r="P29" s="1029"/>
      <c r="Q29" s="1039">
        <v>299</v>
      </c>
      <c r="R29" s="1040"/>
      <c r="S29" s="1040"/>
      <c r="T29" s="1040"/>
      <c r="U29" s="1040"/>
      <c r="V29" s="1040">
        <v>298</v>
      </c>
      <c r="W29" s="1040"/>
      <c r="X29" s="1040"/>
      <c r="Y29" s="1040"/>
      <c r="Z29" s="1040"/>
      <c r="AA29" s="1040">
        <v>1</v>
      </c>
      <c r="AB29" s="1040"/>
      <c r="AC29" s="1040"/>
      <c r="AD29" s="1040"/>
      <c r="AE29" s="1041"/>
      <c r="AF29" s="1033">
        <v>1</v>
      </c>
      <c r="AG29" s="1034"/>
      <c r="AH29" s="1034"/>
      <c r="AI29" s="1034"/>
      <c r="AJ29" s="1035"/>
      <c r="AK29" s="976">
        <v>74</v>
      </c>
      <c r="AL29" s="967"/>
      <c r="AM29" s="967"/>
      <c r="AN29" s="967"/>
      <c r="AO29" s="967"/>
      <c r="AP29" s="967">
        <v>136</v>
      </c>
      <c r="AQ29" s="967"/>
      <c r="AR29" s="967"/>
      <c r="AS29" s="967"/>
      <c r="AT29" s="967"/>
      <c r="AU29" s="967">
        <v>33</v>
      </c>
      <c r="AV29" s="967"/>
      <c r="AW29" s="967"/>
      <c r="AX29" s="967"/>
      <c r="AY29" s="967"/>
      <c r="AZ29" s="1038" t="s">
        <v>544</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383</v>
      </c>
      <c r="C30" s="1028"/>
      <c r="D30" s="1028"/>
      <c r="E30" s="1028"/>
      <c r="F30" s="1028"/>
      <c r="G30" s="1028"/>
      <c r="H30" s="1028"/>
      <c r="I30" s="1028"/>
      <c r="J30" s="1028"/>
      <c r="K30" s="1028"/>
      <c r="L30" s="1028"/>
      <c r="M30" s="1028"/>
      <c r="N30" s="1028"/>
      <c r="O30" s="1028"/>
      <c r="P30" s="1029"/>
      <c r="Q30" s="1039">
        <v>4304</v>
      </c>
      <c r="R30" s="1040"/>
      <c r="S30" s="1040"/>
      <c r="T30" s="1040"/>
      <c r="U30" s="1040"/>
      <c r="V30" s="1040">
        <v>4259</v>
      </c>
      <c r="W30" s="1040"/>
      <c r="X30" s="1040"/>
      <c r="Y30" s="1040"/>
      <c r="Z30" s="1040"/>
      <c r="AA30" s="1040">
        <v>45</v>
      </c>
      <c r="AB30" s="1040"/>
      <c r="AC30" s="1040"/>
      <c r="AD30" s="1040"/>
      <c r="AE30" s="1041"/>
      <c r="AF30" s="1033">
        <v>30</v>
      </c>
      <c r="AG30" s="1034"/>
      <c r="AH30" s="1034"/>
      <c r="AI30" s="1034"/>
      <c r="AJ30" s="1035"/>
      <c r="AK30" s="976">
        <v>706</v>
      </c>
      <c r="AL30" s="967"/>
      <c r="AM30" s="967"/>
      <c r="AN30" s="967"/>
      <c r="AO30" s="967"/>
      <c r="AP30" s="967">
        <v>0</v>
      </c>
      <c r="AQ30" s="967"/>
      <c r="AR30" s="967"/>
      <c r="AS30" s="967"/>
      <c r="AT30" s="967"/>
      <c r="AU30" s="967">
        <v>0</v>
      </c>
      <c r="AV30" s="967"/>
      <c r="AW30" s="967"/>
      <c r="AX30" s="967"/>
      <c r="AY30" s="967"/>
      <c r="AZ30" s="1038" t="s">
        <v>544</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384</v>
      </c>
      <c r="C31" s="1028"/>
      <c r="D31" s="1028"/>
      <c r="E31" s="1028"/>
      <c r="F31" s="1028"/>
      <c r="G31" s="1028"/>
      <c r="H31" s="1028"/>
      <c r="I31" s="1028"/>
      <c r="J31" s="1028"/>
      <c r="K31" s="1028"/>
      <c r="L31" s="1028"/>
      <c r="M31" s="1028"/>
      <c r="N31" s="1028"/>
      <c r="O31" s="1028"/>
      <c r="P31" s="1029"/>
      <c r="Q31" s="1039">
        <v>515</v>
      </c>
      <c r="R31" s="1040"/>
      <c r="S31" s="1040"/>
      <c r="T31" s="1040"/>
      <c r="U31" s="1040"/>
      <c r="V31" s="1040">
        <v>505</v>
      </c>
      <c r="W31" s="1040"/>
      <c r="X31" s="1040"/>
      <c r="Y31" s="1040"/>
      <c r="Z31" s="1040"/>
      <c r="AA31" s="1040">
        <v>10</v>
      </c>
      <c r="AB31" s="1040"/>
      <c r="AC31" s="1040"/>
      <c r="AD31" s="1040"/>
      <c r="AE31" s="1041"/>
      <c r="AF31" s="1033">
        <v>10</v>
      </c>
      <c r="AG31" s="1034"/>
      <c r="AH31" s="1034"/>
      <c r="AI31" s="1034"/>
      <c r="AJ31" s="1035"/>
      <c r="AK31" s="976">
        <v>133</v>
      </c>
      <c r="AL31" s="967"/>
      <c r="AM31" s="967"/>
      <c r="AN31" s="967"/>
      <c r="AO31" s="967"/>
      <c r="AP31" s="967">
        <v>0</v>
      </c>
      <c r="AQ31" s="967"/>
      <c r="AR31" s="967"/>
      <c r="AS31" s="967"/>
      <c r="AT31" s="967"/>
      <c r="AU31" s="967">
        <v>0</v>
      </c>
      <c r="AV31" s="967"/>
      <c r="AW31" s="967"/>
      <c r="AX31" s="967"/>
      <c r="AY31" s="967"/>
      <c r="AZ31" s="1038" t="s">
        <v>544</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385</v>
      </c>
      <c r="C32" s="1028"/>
      <c r="D32" s="1028"/>
      <c r="E32" s="1028"/>
      <c r="F32" s="1028"/>
      <c r="G32" s="1028"/>
      <c r="H32" s="1028"/>
      <c r="I32" s="1028"/>
      <c r="J32" s="1028"/>
      <c r="K32" s="1028"/>
      <c r="L32" s="1028"/>
      <c r="M32" s="1028"/>
      <c r="N32" s="1028"/>
      <c r="O32" s="1028"/>
      <c r="P32" s="1029"/>
      <c r="Q32" s="1039">
        <v>1285</v>
      </c>
      <c r="R32" s="1040"/>
      <c r="S32" s="1040"/>
      <c r="T32" s="1040"/>
      <c r="U32" s="1040"/>
      <c r="V32" s="1040">
        <v>1478</v>
      </c>
      <c r="W32" s="1040"/>
      <c r="X32" s="1040"/>
      <c r="Y32" s="1040"/>
      <c r="Z32" s="1040"/>
      <c r="AA32" s="1040">
        <v>-193</v>
      </c>
      <c r="AB32" s="1040"/>
      <c r="AC32" s="1040"/>
      <c r="AD32" s="1040"/>
      <c r="AE32" s="1041"/>
      <c r="AF32" s="1033">
        <v>961</v>
      </c>
      <c r="AG32" s="1034"/>
      <c r="AH32" s="1034"/>
      <c r="AI32" s="1034"/>
      <c r="AJ32" s="1035"/>
      <c r="AK32" s="976">
        <v>565</v>
      </c>
      <c r="AL32" s="967"/>
      <c r="AM32" s="967"/>
      <c r="AN32" s="967"/>
      <c r="AO32" s="967"/>
      <c r="AP32" s="967">
        <v>9576</v>
      </c>
      <c r="AQ32" s="967"/>
      <c r="AR32" s="967"/>
      <c r="AS32" s="967"/>
      <c r="AT32" s="967"/>
      <c r="AU32" s="967">
        <v>5133</v>
      </c>
      <c r="AV32" s="967"/>
      <c r="AW32" s="967"/>
      <c r="AX32" s="967"/>
      <c r="AY32" s="967"/>
      <c r="AZ32" s="1038" t="s">
        <v>544</v>
      </c>
      <c r="BA32" s="1038"/>
      <c r="BB32" s="1038"/>
      <c r="BC32" s="1038"/>
      <c r="BD32" s="1038"/>
      <c r="BE32" s="1022" t="s">
        <v>386</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387</v>
      </c>
      <c r="C33" s="1028"/>
      <c r="D33" s="1028"/>
      <c r="E33" s="1028"/>
      <c r="F33" s="1028"/>
      <c r="G33" s="1028"/>
      <c r="H33" s="1028"/>
      <c r="I33" s="1028"/>
      <c r="J33" s="1028"/>
      <c r="K33" s="1028"/>
      <c r="L33" s="1028"/>
      <c r="M33" s="1028"/>
      <c r="N33" s="1028"/>
      <c r="O33" s="1028"/>
      <c r="P33" s="1029"/>
      <c r="Q33" s="1039">
        <v>3507</v>
      </c>
      <c r="R33" s="1040"/>
      <c r="S33" s="1040"/>
      <c r="T33" s="1040"/>
      <c r="U33" s="1040"/>
      <c r="V33" s="1040">
        <v>3991</v>
      </c>
      <c r="W33" s="1040"/>
      <c r="X33" s="1040"/>
      <c r="Y33" s="1040"/>
      <c r="Z33" s="1040"/>
      <c r="AA33" s="1040">
        <v>-484</v>
      </c>
      <c r="AB33" s="1040"/>
      <c r="AC33" s="1040"/>
      <c r="AD33" s="1040"/>
      <c r="AE33" s="1041"/>
      <c r="AF33" s="1033">
        <v>10</v>
      </c>
      <c r="AG33" s="1034"/>
      <c r="AH33" s="1034"/>
      <c r="AI33" s="1034"/>
      <c r="AJ33" s="1035"/>
      <c r="AK33" s="976">
        <v>574</v>
      </c>
      <c r="AL33" s="967"/>
      <c r="AM33" s="967"/>
      <c r="AN33" s="967"/>
      <c r="AO33" s="967"/>
      <c r="AP33" s="967">
        <v>3057</v>
      </c>
      <c r="AQ33" s="967"/>
      <c r="AR33" s="967"/>
      <c r="AS33" s="967"/>
      <c r="AT33" s="967"/>
      <c r="AU33" s="967">
        <v>1899</v>
      </c>
      <c r="AV33" s="967"/>
      <c r="AW33" s="967"/>
      <c r="AX33" s="967"/>
      <c r="AY33" s="967"/>
      <c r="AZ33" s="1038" t="s">
        <v>544</v>
      </c>
      <c r="BA33" s="1038"/>
      <c r="BB33" s="1038"/>
      <c r="BC33" s="1038"/>
      <c r="BD33" s="1038"/>
      <c r="BE33" s="1022" t="s">
        <v>386</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388</v>
      </c>
      <c r="C34" s="1028"/>
      <c r="D34" s="1028"/>
      <c r="E34" s="1028"/>
      <c r="F34" s="1028"/>
      <c r="G34" s="1028"/>
      <c r="H34" s="1028"/>
      <c r="I34" s="1028"/>
      <c r="J34" s="1028"/>
      <c r="K34" s="1028"/>
      <c r="L34" s="1028"/>
      <c r="M34" s="1028"/>
      <c r="N34" s="1028"/>
      <c r="O34" s="1028"/>
      <c r="P34" s="1029"/>
      <c r="Q34" s="1039">
        <v>71</v>
      </c>
      <c r="R34" s="1040"/>
      <c r="S34" s="1040"/>
      <c r="T34" s="1040"/>
      <c r="U34" s="1040"/>
      <c r="V34" s="1040">
        <v>68</v>
      </c>
      <c r="W34" s="1040"/>
      <c r="X34" s="1040"/>
      <c r="Y34" s="1040"/>
      <c r="Z34" s="1040"/>
      <c r="AA34" s="1040">
        <v>3</v>
      </c>
      <c r="AB34" s="1040"/>
      <c r="AC34" s="1040"/>
      <c r="AD34" s="1040"/>
      <c r="AE34" s="1041"/>
      <c r="AF34" s="1033">
        <v>63</v>
      </c>
      <c r="AG34" s="1034"/>
      <c r="AH34" s="1034"/>
      <c r="AI34" s="1034"/>
      <c r="AJ34" s="1035"/>
      <c r="AK34" s="976">
        <v>30</v>
      </c>
      <c r="AL34" s="967"/>
      <c r="AM34" s="967"/>
      <c r="AN34" s="967"/>
      <c r="AO34" s="967"/>
      <c r="AP34" s="967">
        <v>0</v>
      </c>
      <c r="AQ34" s="967"/>
      <c r="AR34" s="967"/>
      <c r="AS34" s="967"/>
      <c r="AT34" s="967"/>
      <c r="AU34" s="967">
        <v>0</v>
      </c>
      <c r="AV34" s="967"/>
      <c r="AW34" s="967"/>
      <c r="AX34" s="967"/>
      <c r="AY34" s="967"/>
      <c r="AZ34" s="1038" t="s">
        <v>544</v>
      </c>
      <c r="BA34" s="1038"/>
      <c r="BB34" s="1038"/>
      <c r="BC34" s="1038"/>
      <c r="BD34" s="1038"/>
      <c r="BE34" s="1022" t="s">
        <v>386</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389</v>
      </c>
      <c r="C35" s="1028"/>
      <c r="D35" s="1028"/>
      <c r="E35" s="1028"/>
      <c r="F35" s="1028"/>
      <c r="G35" s="1028"/>
      <c r="H35" s="1028"/>
      <c r="I35" s="1028"/>
      <c r="J35" s="1028"/>
      <c r="K35" s="1028"/>
      <c r="L35" s="1028"/>
      <c r="M35" s="1028"/>
      <c r="N35" s="1028"/>
      <c r="O35" s="1028"/>
      <c r="P35" s="1029"/>
      <c r="Q35" s="1039">
        <v>1758</v>
      </c>
      <c r="R35" s="1040"/>
      <c r="S35" s="1040"/>
      <c r="T35" s="1040"/>
      <c r="U35" s="1040"/>
      <c r="V35" s="1040">
        <v>1751</v>
      </c>
      <c r="W35" s="1040"/>
      <c r="X35" s="1040"/>
      <c r="Y35" s="1040"/>
      <c r="Z35" s="1040"/>
      <c r="AA35" s="1040">
        <v>7</v>
      </c>
      <c r="AB35" s="1040"/>
      <c r="AC35" s="1040"/>
      <c r="AD35" s="1040"/>
      <c r="AE35" s="1041"/>
      <c r="AF35" s="1033">
        <v>7</v>
      </c>
      <c r="AG35" s="1034"/>
      <c r="AH35" s="1034"/>
      <c r="AI35" s="1034"/>
      <c r="AJ35" s="1035"/>
      <c r="AK35" s="976">
        <v>994</v>
      </c>
      <c r="AL35" s="967"/>
      <c r="AM35" s="967"/>
      <c r="AN35" s="967"/>
      <c r="AO35" s="967"/>
      <c r="AP35" s="967">
        <v>15045</v>
      </c>
      <c r="AQ35" s="967"/>
      <c r="AR35" s="967"/>
      <c r="AS35" s="967"/>
      <c r="AT35" s="967"/>
      <c r="AU35" s="967">
        <v>14353</v>
      </c>
      <c r="AV35" s="967"/>
      <c r="AW35" s="967"/>
      <c r="AX35" s="967"/>
      <c r="AY35" s="967"/>
      <c r="AZ35" s="1038" t="s">
        <v>544</v>
      </c>
      <c r="BA35" s="1038"/>
      <c r="BB35" s="1038"/>
      <c r="BC35" s="1038"/>
      <c r="BD35" s="1038"/>
      <c r="BE35" s="1022" t="s">
        <v>390</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t="s">
        <v>391</v>
      </c>
      <c r="C36" s="1028"/>
      <c r="D36" s="1028"/>
      <c r="E36" s="1028"/>
      <c r="F36" s="1028"/>
      <c r="G36" s="1028"/>
      <c r="H36" s="1028"/>
      <c r="I36" s="1028"/>
      <c r="J36" s="1028"/>
      <c r="K36" s="1028"/>
      <c r="L36" s="1028"/>
      <c r="M36" s="1028"/>
      <c r="N36" s="1028"/>
      <c r="O36" s="1028"/>
      <c r="P36" s="1029"/>
      <c r="Q36" s="1039">
        <v>718</v>
      </c>
      <c r="R36" s="1040"/>
      <c r="S36" s="1040"/>
      <c r="T36" s="1040"/>
      <c r="U36" s="1040"/>
      <c r="V36" s="1040">
        <v>717</v>
      </c>
      <c r="W36" s="1040"/>
      <c r="X36" s="1040"/>
      <c r="Y36" s="1040"/>
      <c r="Z36" s="1040"/>
      <c r="AA36" s="1040">
        <v>1</v>
      </c>
      <c r="AB36" s="1040"/>
      <c r="AC36" s="1040"/>
      <c r="AD36" s="1040"/>
      <c r="AE36" s="1041"/>
      <c r="AF36" s="1033">
        <v>1</v>
      </c>
      <c r="AG36" s="1034"/>
      <c r="AH36" s="1034"/>
      <c r="AI36" s="1034"/>
      <c r="AJ36" s="1035"/>
      <c r="AK36" s="976">
        <v>445</v>
      </c>
      <c r="AL36" s="967"/>
      <c r="AM36" s="967"/>
      <c r="AN36" s="967"/>
      <c r="AO36" s="967"/>
      <c r="AP36" s="967">
        <v>6223</v>
      </c>
      <c r="AQ36" s="967"/>
      <c r="AR36" s="967"/>
      <c r="AS36" s="967"/>
      <c r="AT36" s="967"/>
      <c r="AU36" s="967">
        <v>6123</v>
      </c>
      <c r="AV36" s="967"/>
      <c r="AW36" s="967"/>
      <c r="AX36" s="967"/>
      <c r="AY36" s="967"/>
      <c r="AZ36" s="1038" t="s">
        <v>544</v>
      </c>
      <c r="BA36" s="1038"/>
      <c r="BB36" s="1038"/>
      <c r="BC36" s="1038"/>
      <c r="BD36" s="1038"/>
      <c r="BE36" s="1022" t="s">
        <v>390</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392</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393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1112</v>
      </c>
      <c r="AG63" s="955"/>
      <c r="AH63" s="955"/>
      <c r="AI63" s="955"/>
      <c r="AJ63" s="1020"/>
      <c r="AK63" s="1021"/>
      <c r="AL63" s="959"/>
      <c r="AM63" s="959"/>
      <c r="AN63" s="959"/>
      <c r="AO63" s="959"/>
      <c r="AP63" s="955">
        <f>SUM(AP28:AT36)</f>
        <v>34037</v>
      </c>
      <c r="AQ63" s="955"/>
      <c r="AR63" s="955"/>
      <c r="AS63" s="955"/>
      <c r="AT63" s="955"/>
      <c r="AU63" s="955">
        <f>SUM(AU28:AY36)</f>
        <v>27541</v>
      </c>
      <c r="AV63" s="955"/>
      <c r="AW63" s="955"/>
      <c r="AX63" s="955"/>
      <c r="AY63" s="955"/>
      <c r="AZ63" s="1015"/>
      <c r="BA63" s="1015"/>
      <c r="BB63" s="1015"/>
      <c r="BC63" s="1015"/>
      <c r="BD63" s="1015"/>
      <c r="BE63" s="956"/>
      <c r="BF63" s="956"/>
      <c r="BG63" s="956"/>
      <c r="BH63" s="956"/>
      <c r="BI63" s="957"/>
      <c r="BJ63" s="1016" t="s">
        <v>370</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395</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396</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536</v>
      </c>
      <c r="C68" s="982"/>
      <c r="D68" s="982"/>
      <c r="E68" s="982"/>
      <c r="F68" s="982"/>
      <c r="G68" s="982"/>
      <c r="H68" s="982"/>
      <c r="I68" s="982"/>
      <c r="J68" s="982"/>
      <c r="K68" s="982"/>
      <c r="L68" s="982"/>
      <c r="M68" s="982"/>
      <c r="N68" s="982"/>
      <c r="O68" s="982"/>
      <c r="P68" s="983"/>
      <c r="Q68" s="984">
        <v>762</v>
      </c>
      <c r="R68" s="978"/>
      <c r="S68" s="978"/>
      <c r="T68" s="978"/>
      <c r="U68" s="978"/>
      <c r="V68" s="978">
        <v>735</v>
      </c>
      <c r="W68" s="978"/>
      <c r="X68" s="978"/>
      <c r="Y68" s="978"/>
      <c r="Z68" s="978"/>
      <c r="AA68" s="978">
        <v>27</v>
      </c>
      <c r="AB68" s="978"/>
      <c r="AC68" s="978"/>
      <c r="AD68" s="978"/>
      <c r="AE68" s="978"/>
      <c r="AF68" s="978">
        <v>27</v>
      </c>
      <c r="AG68" s="978"/>
      <c r="AH68" s="978"/>
      <c r="AI68" s="978"/>
      <c r="AJ68" s="978"/>
      <c r="AK68" s="978">
        <v>0</v>
      </c>
      <c r="AL68" s="978"/>
      <c r="AM68" s="978"/>
      <c r="AN68" s="978"/>
      <c r="AO68" s="978"/>
      <c r="AP68" s="978">
        <v>5931</v>
      </c>
      <c r="AQ68" s="978"/>
      <c r="AR68" s="978"/>
      <c r="AS68" s="978"/>
      <c r="AT68" s="978"/>
      <c r="AU68" s="978">
        <v>2302</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537</v>
      </c>
      <c r="C69" s="971"/>
      <c r="D69" s="971"/>
      <c r="E69" s="971"/>
      <c r="F69" s="971"/>
      <c r="G69" s="971"/>
      <c r="H69" s="971"/>
      <c r="I69" s="971"/>
      <c r="J69" s="971"/>
      <c r="K69" s="971"/>
      <c r="L69" s="971"/>
      <c r="M69" s="971"/>
      <c r="N69" s="971"/>
      <c r="O69" s="971"/>
      <c r="P69" s="972"/>
      <c r="Q69" s="973">
        <v>33</v>
      </c>
      <c r="R69" s="967"/>
      <c r="S69" s="967"/>
      <c r="T69" s="967"/>
      <c r="U69" s="967"/>
      <c r="V69" s="967">
        <v>26</v>
      </c>
      <c r="W69" s="967"/>
      <c r="X69" s="967"/>
      <c r="Y69" s="967"/>
      <c r="Z69" s="967"/>
      <c r="AA69" s="967">
        <v>7</v>
      </c>
      <c r="AB69" s="967"/>
      <c r="AC69" s="967"/>
      <c r="AD69" s="967"/>
      <c r="AE69" s="967"/>
      <c r="AF69" s="967">
        <v>7</v>
      </c>
      <c r="AG69" s="967"/>
      <c r="AH69" s="967"/>
      <c r="AI69" s="967"/>
      <c r="AJ69" s="967"/>
      <c r="AK69" s="967">
        <v>0</v>
      </c>
      <c r="AL69" s="967"/>
      <c r="AM69" s="967"/>
      <c r="AN69" s="967"/>
      <c r="AO69" s="967"/>
      <c r="AP69" s="967">
        <v>0</v>
      </c>
      <c r="AQ69" s="967"/>
      <c r="AR69" s="967"/>
      <c r="AS69" s="967"/>
      <c r="AT69" s="967"/>
      <c r="AU69" s="967">
        <v>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543</v>
      </c>
      <c r="C70" s="971"/>
      <c r="D70" s="971"/>
      <c r="E70" s="971"/>
      <c r="F70" s="971"/>
      <c r="G70" s="971"/>
      <c r="H70" s="971"/>
      <c r="I70" s="971"/>
      <c r="J70" s="971"/>
      <c r="K70" s="971"/>
      <c r="L70" s="971"/>
      <c r="M70" s="971"/>
      <c r="N70" s="971"/>
      <c r="O70" s="971"/>
      <c r="P70" s="972"/>
      <c r="Q70" s="973">
        <v>3724</v>
      </c>
      <c r="R70" s="967"/>
      <c r="S70" s="967"/>
      <c r="T70" s="967"/>
      <c r="U70" s="967"/>
      <c r="V70" s="967">
        <v>3665</v>
      </c>
      <c r="W70" s="967"/>
      <c r="X70" s="967"/>
      <c r="Y70" s="967"/>
      <c r="Z70" s="967"/>
      <c r="AA70" s="967">
        <v>59</v>
      </c>
      <c r="AB70" s="967"/>
      <c r="AC70" s="967"/>
      <c r="AD70" s="967"/>
      <c r="AE70" s="967"/>
      <c r="AF70" s="967">
        <v>59</v>
      </c>
      <c r="AG70" s="967"/>
      <c r="AH70" s="967"/>
      <c r="AI70" s="967"/>
      <c r="AJ70" s="967"/>
      <c r="AK70" s="967">
        <v>0</v>
      </c>
      <c r="AL70" s="967"/>
      <c r="AM70" s="967"/>
      <c r="AN70" s="967"/>
      <c r="AO70" s="967"/>
      <c r="AP70" s="967">
        <v>0</v>
      </c>
      <c r="AQ70" s="967"/>
      <c r="AR70" s="967"/>
      <c r="AS70" s="967"/>
      <c r="AT70" s="967"/>
      <c r="AU70" s="967">
        <v>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542</v>
      </c>
      <c r="C71" s="971"/>
      <c r="D71" s="971"/>
      <c r="E71" s="971"/>
      <c r="F71" s="971"/>
      <c r="G71" s="971"/>
      <c r="H71" s="971"/>
      <c r="I71" s="971"/>
      <c r="J71" s="971"/>
      <c r="K71" s="971"/>
      <c r="L71" s="971"/>
      <c r="M71" s="971"/>
      <c r="N71" s="971"/>
      <c r="O71" s="971"/>
      <c r="P71" s="972"/>
      <c r="Q71" s="974">
        <v>16951</v>
      </c>
      <c r="R71" s="975"/>
      <c r="S71" s="975"/>
      <c r="T71" s="975"/>
      <c r="U71" s="976"/>
      <c r="V71" s="977">
        <v>15098</v>
      </c>
      <c r="W71" s="975"/>
      <c r="X71" s="975"/>
      <c r="Y71" s="975"/>
      <c r="Z71" s="976"/>
      <c r="AA71" s="977">
        <v>1853</v>
      </c>
      <c r="AB71" s="975"/>
      <c r="AC71" s="975"/>
      <c r="AD71" s="975"/>
      <c r="AE71" s="976"/>
      <c r="AF71" s="977">
        <v>1853</v>
      </c>
      <c r="AG71" s="975"/>
      <c r="AH71" s="975"/>
      <c r="AI71" s="975"/>
      <c r="AJ71" s="976"/>
      <c r="AK71" s="977">
        <v>0</v>
      </c>
      <c r="AL71" s="975"/>
      <c r="AM71" s="975"/>
      <c r="AN71" s="975"/>
      <c r="AO71" s="976"/>
      <c r="AP71" s="977">
        <v>0</v>
      </c>
      <c r="AQ71" s="975"/>
      <c r="AR71" s="975"/>
      <c r="AS71" s="975"/>
      <c r="AT71" s="976"/>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541</v>
      </c>
      <c r="C72" s="971"/>
      <c r="D72" s="971"/>
      <c r="E72" s="971"/>
      <c r="F72" s="971"/>
      <c r="G72" s="971"/>
      <c r="H72" s="971"/>
      <c r="I72" s="971"/>
      <c r="J72" s="971"/>
      <c r="K72" s="971"/>
      <c r="L72" s="971"/>
      <c r="M72" s="971"/>
      <c r="N72" s="971"/>
      <c r="O72" s="971"/>
      <c r="P72" s="972"/>
      <c r="Q72" s="973">
        <v>17</v>
      </c>
      <c r="R72" s="967"/>
      <c r="S72" s="967"/>
      <c r="T72" s="967"/>
      <c r="U72" s="967"/>
      <c r="V72" s="967">
        <v>16</v>
      </c>
      <c r="W72" s="967"/>
      <c r="X72" s="967"/>
      <c r="Y72" s="967"/>
      <c r="Z72" s="967"/>
      <c r="AA72" s="967">
        <v>1</v>
      </c>
      <c r="AB72" s="967"/>
      <c r="AC72" s="967"/>
      <c r="AD72" s="967"/>
      <c r="AE72" s="967"/>
      <c r="AF72" s="967">
        <v>1</v>
      </c>
      <c r="AG72" s="967"/>
      <c r="AH72" s="967"/>
      <c r="AI72" s="967"/>
      <c r="AJ72" s="967"/>
      <c r="AK72" s="967">
        <v>8</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540</v>
      </c>
      <c r="C73" s="971"/>
      <c r="D73" s="971"/>
      <c r="E73" s="971"/>
      <c r="F73" s="971"/>
      <c r="G73" s="971"/>
      <c r="H73" s="971"/>
      <c r="I73" s="971"/>
      <c r="J73" s="971"/>
      <c r="K73" s="971"/>
      <c r="L73" s="971"/>
      <c r="M73" s="971"/>
      <c r="N73" s="971"/>
      <c r="O73" s="971"/>
      <c r="P73" s="972"/>
      <c r="Q73" s="973">
        <v>125</v>
      </c>
      <c r="R73" s="967"/>
      <c r="S73" s="967"/>
      <c r="T73" s="967"/>
      <c r="U73" s="967"/>
      <c r="V73" s="967">
        <v>124</v>
      </c>
      <c r="W73" s="967"/>
      <c r="X73" s="967"/>
      <c r="Y73" s="967"/>
      <c r="Z73" s="967"/>
      <c r="AA73" s="967">
        <v>1</v>
      </c>
      <c r="AB73" s="967"/>
      <c r="AC73" s="967"/>
      <c r="AD73" s="967"/>
      <c r="AE73" s="967"/>
      <c r="AF73" s="967">
        <v>1</v>
      </c>
      <c r="AG73" s="967"/>
      <c r="AH73" s="967"/>
      <c r="AI73" s="967"/>
      <c r="AJ73" s="967"/>
      <c r="AK73" s="967">
        <v>0</v>
      </c>
      <c r="AL73" s="967"/>
      <c r="AM73" s="967"/>
      <c r="AN73" s="967"/>
      <c r="AO73" s="967"/>
      <c r="AP73" s="967">
        <v>0</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539</v>
      </c>
      <c r="C74" s="971"/>
      <c r="D74" s="971"/>
      <c r="E74" s="971"/>
      <c r="F74" s="971"/>
      <c r="G74" s="971"/>
      <c r="H74" s="971"/>
      <c r="I74" s="971"/>
      <c r="J74" s="971"/>
      <c r="K74" s="971"/>
      <c r="L74" s="971"/>
      <c r="M74" s="971"/>
      <c r="N74" s="971"/>
      <c r="O74" s="971"/>
      <c r="P74" s="972"/>
      <c r="Q74" s="973">
        <v>4005</v>
      </c>
      <c r="R74" s="967"/>
      <c r="S74" s="967"/>
      <c r="T74" s="967"/>
      <c r="U74" s="967"/>
      <c r="V74" s="967">
        <v>3884</v>
      </c>
      <c r="W74" s="967"/>
      <c r="X74" s="967"/>
      <c r="Y74" s="967"/>
      <c r="Z74" s="967"/>
      <c r="AA74" s="967">
        <v>121</v>
      </c>
      <c r="AB74" s="967"/>
      <c r="AC74" s="967"/>
      <c r="AD74" s="967"/>
      <c r="AE74" s="967"/>
      <c r="AF74" s="967">
        <v>121</v>
      </c>
      <c r="AG74" s="967"/>
      <c r="AH74" s="967"/>
      <c r="AI74" s="967"/>
      <c r="AJ74" s="967"/>
      <c r="AK74" s="967">
        <v>165</v>
      </c>
      <c r="AL74" s="967"/>
      <c r="AM74" s="967"/>
      <c r="AN74" s="967"/>
      <c r="AO74" s="967"/>
      <c r="AP74" s="967">
        <v>0</v>
      </c>
      <c r="AQ74" s="967"/>
      <c r="AR74" s="967"/>
      <c r="AS74" s="967"/>
      <c r="AT74" s="967"/>
      <c r="AU74" s="967">
        <v>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538</v>
      </c>
      <c r="C75" s="971"/>
      <c r="D75" s="971"/>
      <c r="E75" s="971"/>
      <c r="F75" s="971"/>
      <c r="G75" s="971"/>
      <c r="H75" s="971"/>
      <c r="I75" s="971"/>
      <c r="J75" s="971"/>
      <c r="K75" s="971"/>
      <c r="L75" s="971"/>
      <c r="M75" s="971"/>
      <c r="N75" s="971"/>
      <c r="O75" s="971"/>
      <c r="P75" s="972"/>
      <c r="Q75" s="974">
        <v>665317</v>
      </c>
      <c r="R75" s="975"/>
      <c r="S75" s="975"/>
      <c r="T75" s="975"/>
      <c r="U75" s="976"/>
      <c r="V75" s="977">
        <v>642459</v>
      </c>
      <c r="W75" s="975"/>
      <c r="X75" s="975"/>
      <c r="Y75" s="975"/>
      <c r="Z75" s="976"/>
      <c r="AA75" s="977">
        <v>22858</v>
      </c>
      <c r="AB75" s="975"/>
      <c r="AC75" s="975"/>
      <c r="AD75" s="975"/>
      <c r="AE75" s="976"/>
      <c r="AF75" s="977">
        <v>22858</v>
      </c>
      <c r="AG75" s="975"/>
      <c r="AH75" s="975"/>
      <c r="AI75" s="975"/>
      <c r="AJ75" s="976"/>
      <c r="AK75" s="977">
        <v>8586</v>
      </c>
      <c r="AL75" s="975"/>
      <c r="AM75" s="975"/>
      <c r="AN75" s="975"/>
      <c r="AO75" s="976"/>
      <c r="AP75" s="977">
        <v>0</v>
      </c>
      <c r="AQ75" s="975"/>
      <c r="AR75" s="975"/>
      <c r="AS75" s="975"/>
      <c r="AT75" s="976"/>
      <c r="AU75" s="977">
        <v>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f>SUM(AF68:AJ87)</f>
        <v>24927</v>
      </c>
      <c r="AG88" s="955"/>
      <c r="AH88" s="955"/>
      <c r="AI88" s="955"/>
      <c r="AJ88" s="955"/>
      <c r="AK88" s="959"/>
      <c r="AL88" s="959"/>
      <c r="AM88" s="959"/>
      <c r="AN88" s="959"/>
      <c r="AO88" s="959"/>
      <c r="AP88" s="955">
        <f t="shared" ref="AP88" si="0">SUM(AP68:AT87)</f>
        <v>5931</v>
      </c>
      <c r="AQ88" s="955"/>
      <c r="AR88" s="955"/>
      <c r="AS88" s="955"/>
      <c r="AT88" s="955"/>
      <c r="AU88" s="955">
        <f t="shared" ref="AU88" si="1">SUM(AU68:AY87)</f>
        <v>2302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406</v>
      </c>
      <c r="AB109" s="888"/>
      <c r="AC109" s="888"/>
      <c r="AD109" s="888"/>
      <c r="AE109" s="889"/>
      <c r="AF109" s="890" t="s">
        <v>286</v>
      </c>
      <c r="AG109" s="888"/>
      <c r="AH109" s="888"/>
      <c r="AI109" s="888"/>
      <c r="AJ109" s="889"/>
      <c r="AK109" s="890" t="s">
        <v>285</v>
      </c>
      <c r="AL109" s="888"/>
      <c r="AM109" s="888"/>
      <c r="AN109" s="888"/>
      <c r="AO109" s="889"/>
      <c r="AP109" s="890" t="s">
        <v>407</v>
      </c>
      <c r="AQ109" s="888"/>
      <c r="AR109" s="888"/>
      <c r="AS109" s="888"/>
      <c r="AT109" s="919"/>
      <c r="AU109" s="887" t="s">
        <v>405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406</v>
      </c>
      <c r="BR109" s="888"/>
      <c r="BS109" s="888"/>
      <c r="BT109" s="888"/>
      <c r="BU109" s="889"/>
      <c r="BV109" s="890" t="s">
        <v>286</v>
      </c>
      <c r="BW109" s="888"/>
      <c r="BX109" s="888"/>
      <c r="BY109" s="888"/>
      <c r="BZ109" s="889"/>
      <c r="CA109" s="890" t="s">
        <v>285</v>
      </c>
      <c r="CB109" s="888"/>
      <c r="CC109" s="888"/>
      <c r="CD109" s="888"/>
      <c r="CE109" s="889"/>
      <c r="CF109" s="928" t="s">
        <v>407</v>
      </c>
      <c r="CG109" s="928"/>
      <c r="CH109" s="928"/>
      <c r="CI109" s="928"/>
      <c r="CJ109" s="928"/>
      <c r="CK109" s="890" t="s">
        <v>408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406</v>
      </c>
      <c r="DH109" s="888"/>
      <c r="DI109" s="888"/>
      <c r="DJ109" s="888"/>
      <c r="DK109" s="889"/>
      <c r="DL109" s="890" t="s">
        <v>286</v>
      </c>
      <c r="DM109" s="888"/>
      <c r="DN109" s="888"/>
      <c r="DO109" s="888"/>
      <c r="DP109" s="889"/>
      <c r="DQ109" s="890" t="s">
        <v>285</v>
      </c>
      <c r="DR109" s="888"/>
      <c r="DS109" s="888"/>
      <c r="DT109" s="888"/>
      <c r="DU109" s="889"/>
      <c r="DV109" s="890" t="s">
        <v>407</v>
      </c>
      <c r="DW109" s="888"/>
      <c r="DX109" s="888"/>
      <c r="DY109" s="888"/>
      <c r="DZ109" s="919"/>
    </row>
    <row r="110" spans="1:131" s="197" customFormat="1" ht="26.25" customHeight="1">
      <c r="A110" s="757" t="s">
        <v>409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3173292</v>
      </c>
      <c r="AB110" s="873"/>
      <c r="AC110" s="873"/>
      <c r="AD110" s="873"/>
      <c r="AE110" s="874"/>
      <c r="AF110" s="875">
        <v>3457989</v>
      </c>
      <c r="AG110" s="873"/>
      <c r="AH110" s="873"/>
      <c r="AI110" s="873"/>
      <c r="AJ110" s="874"/>
      <c r="AK110" s="875">
        <v>3417116</v>
      </c>
      <c r="AL110" s="873"/>
      <c r="AM110" s="873"/>
      <c r="AN110" s="873"/>
      <c r="AO110" s="874"/>
      <c r="AP110" s="876">
        <v>29.2</v>
      </c>
      <c r="AQ110" s="877"/>
      <c r="AR110" s="877"/>
      <c r="AS110" s="877"/>
      <c r="AT110" s="878"/>
      <c r="AU110" s="920" t="s">
        <v>60</v>
      </c>
      <c r="AV110" s="921"/>
      <c r="AW110" s="921"/>
      <c r="AX110" s="921"/>
      <c r="AY110" s="922"/>
      <c r="AZ110" s="816" t="s">
        <v>410</v>
      </c>
      <c r="BA110" s="758"/>
      <c r="BB110" s="758"/>
      <c r="BC110" s="758"/>
      <c r="BD110" s="758"/>
      <c r="BE110" s="758"/>
      <c r="BF110" s="758"/>
      <c r="BG110" s="758"/>
      <c r="BH110" s="758"/>
      <c r="BI110" s="758"/>
      <c r="BJ110" s="758"/>
      <c r="BK110" s="758"/>
      <c r="BL110" s="758"/>
      <c r="BM110" s="758"/>
      <c r="BN110" s="758"/>
      <c r="BO110" s="758"/>
      <c r="BP110" s="759"/>
      <c r="BQ110" s="799">
        <v>32771563</v>
      </c>
      <c r="BR110" s="800"/>
      <c r="BS110" s="800"/>
      <c r="BT110" s="800"/>
      <c r="BU110" s="800"/>
      <c r="BV110" s="800">
        <v>32729029</v>
      </c>
      <c r="BW110" s="800"/>
      <c r="BX110" s="800"/>
      <c r="BY110" s="800"/>
      <c r="BZ110" s="800"/>
      <c r="CA110" s="800">
        <v>31474271</v>
      </c>
      <c r="CB110" s="800"/>
      <c r="CC110" s="800"/>
      <c r="CD110" s="800"/>
      <c r="CE110" s="800"/>
      <c r="CF110" s="861">
        <v>268.8</v>
      </c>
      <c r="CG110" s="862"/>
      <c r="CH110" s="862"/>
      <c r="CI110" s="862"/>
      <c r="CJ110" s="862"/>
      <c r="CK110" s="916" t="s">
        <v>411</v>
      </c>
      <c r="CL110" s="864"/>
      <c r="CM110" s="869" t="s">
        <v>412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414</v>
      </c>
      <c r="BA111" s="768"/>
      <c r="BB111" s="768"/>
      <c r="BC111" s="768"/>
      <c r="BD111" s="768"/>
      <c r="BE111" s="768"/>
      <c r="BF111" s="768"/>
      <c r="BG111" s="768"/>
      <c r="BH111" s="768"/>
      <c r="BI111" s="768"/>
      <c r="BJ111" s="768"/>
      <c r="BK111" s="768"/>
      <c r="BL111" s="768"/>
      <c r="BM111" s="768"/>
      <c r="BN111" s="768"/>
      <c r="BO111" s="768"/>
      <c r="BP111" s="769"/>
      <c r="BQ111" s="770">
        <v>7954</v>
      </c>
      <c r="BR111" s="771"/>
      <c r="BS111" s="771"/>
      <c r="BT111" s="771"/>
      <c r="BU111" s="771"/>
      <c r="BV111" s="771">
        <v>3977</v>
      </c>
      <c r="BW111" s="771"/>
      <c r="BX111" s="771"/>
      <c r="BY111" s="771"/>
      <c r="BZ111" s="771"/>
      <c r="CA111" s="771" t="s">
        <v>112</v>
      </c>
      <c r="CB111" s="771"/>
      <c r="CC111" s="771"/>
      <c r="CD111" s="771"/>
      <c r="CE111" s="771"/>
      <c r="CF111" s="848" t="s">
        <v>112</v>
      </c>
      <c r="CG111" s="849"/>
      <c r="CH111" s="849"/>
      <c r="CI111" s="849"/>
      <c r="CJ111" s="849"/>
      <c r="CK111" s="917"/>
      <c r="CL111" s="866"/>
      <c r="CM111" s="803" t="s">
        <v>415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416</v>
      </c>
      <c r="B112" s="903"/>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418</v>
      </c>
      <c r="BA112" s="768"/>
      <c r="BB112" s="768"/>
      <c r="BC112" s="768"/>
      <c r="BD112" s="768"/>
      <c r="BE112" s="768"/>
      <c r="BF112" s="768"/>
      <c r="BG112" s="768"/>
      <c r="BH112" s="768"/>
      <c r="BI112" s="768"/>
      <c r="BJ112" s="768"/>
      <c r="BK112" s="768"/>
      <c r="BL112" s="768"/>
      <c r="BM112" s="768"/>
      <c r="BN112" s="768"/>
      <c r="BO112" s="768"/>
      <c r="BP112" s="769"/>
      <c r="BQ112" s="770">
        <v>29619133</v>
      </c>
      <c r="BR112" s="771"/>
      <c r="BS112" s="771"/>
      <c r="BT112" s="771"/>
      <c r="BU112" s="771"/>
      <c r="BV112" s="771">
        <v>28417930</v>
      </c>
      <c r="BW112" s="771"/>
      <c r="BX112" s="771"/>
      <c r="BY112" s="771"/>
      <c r="BZ112" s="771"/>
      <c r="CA112" s="771">
        <v>27540975</v>
      </c>
      <c r="CB112" s="771"/>
      <c r="CC112" s="771"/>
      <c r="CD112" s="771"/>
      <c r="CE112" s="771"/>
      <c r="CF112" s="848">
        <v>235.2</v>
      </c>
      <c r="CG112" s="849"/>
      <c r="CH112" s="849"/>
      <c r="CI112" s="849"/>
      <c r="CJ112" s="849"/>
      <c r="CK112" s="917"/>
      <c r="CL112" s="866"/>
      <c r="CM112" s="803" t="s">
        <v>419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1859407</v>
      </c>
      <c r="AB113" s="909"/>
      <c r="AC113" s="909"/>
      <c r="AD113" s="909"/>
      <c r="AE113" s="910"/>
      <c r="AF113" s="911">
        <v>1956929</v>
      </c>
      <c r="AG113" s="909"/>
      <c r="AH113" s="909"/>
      <c r="AI113" s="909"/>
      <c r="AJ113" s="910"/>
      <c r="AK113" s="911">
        <v>2106465</v>
      </c>
      <c r="AL113" s="909"/>
      <c r="AM113" s="909"/>
      <c r="AN113" s="909"/>
      <c r="AO113" s="910"/>
      <c r="AP113" s="912">
        <v>18</v>
      </c>
      <c r="AQ113" s="913"/>
      <c r="AR113" s="913"/>
      <c r="AS113" s="913"/>
      <c r="AT113" s="914"/>
      <c r="AU113" s="923"/>
      <c r="AV113" s="924"/>
      <c r="AW113" s="924"/>
      <c r="AX113" s="924"/>
      <c r="AY113" s="925"/>
      <c r="AZ113" s="767" t="s">
        <v>421</v>
      </c>
      <c r="BA113" s="768"/>
      <c r="BB113" s="768"/>
      <c r="BC113" s="768"/>
      <c r="BD113" s="768"/>
      <c r="BE113" s="768"/>
      <c r="BF113" s="768"/>
      <c r="BG113" s="768"/>
      <c r="BH113" s="768"/>
      <c r="BI113" s="768"/>
      <c r="BJ113" s="768"/>
      <c r="BK113" s="768"/>
      <c r="BL113" s="768"/>
      <c r="BM113" s="768"/>
      <c r="BN113" s="768"/>
      <c r="BO113" s="768"/>
      <c r="BP113" s="769"/>
      <c r="BQ113" s="770">
        <v>3247240</v>
      </c>
      <c r="BR113" s="771"/>
      <c r="BS113" s="771"/>
      <c r="BT113" s="771"/>
      <c r="BU113" s="771"/>
      <c r="BV113" s="771">
        <v>2336505</v>
      </c>
      <c r="BW113" s="771"/>
      <c r="BX113" s="771"/>
      <c r="BY113" s="771"/>
      <c r="BZ113" s="771"/>
      <c r="CA113" s="771">
        <v>2302494</v>
      </c>
      <c r="CB113" s="771"/>
      <c r="CC113" s="771"/>
      <c r="CD113" s="771"/>
      <c r="CE113" s="771"/>
      <c r="CF113" s="848">
        <v>19.7</v>
      </c>
      <c r="CG113" s="849"/>
      <c r="CH113" s="849"/>
      <c r="CI113" s="849"/>
      <c r="CJ113" s="849"/>
      <c r="CK113" s="917"/>
      <c r="CL113" s="866"/>
      <c r="CM113" s="803" t="s">
        <v>422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372309</v>
      </c>
      <c r="AB114" s="784"/>
      <c r="AC114" s="784"/>
      <c r="AD114" s="784"/>
      <c r="AE114" s="785"/>
      <c r="AF114" s="786">
        <v>56179</v>
      </c>
      <c r="AG114" s="784"/>
      <c r="AH114" s="784"/>
      <c r="AI114" s="784"/>
      <c r="AJ114" s="785"/>
      <c r="AK114" s="786">
        <v>57558</v>
      </c>
      <c r="AL114" s="784"/>
      <c r="AM114" s="784"/>
      <c r="AN114" s="784"/>
      <c r="AO114" s="785"/>
      <c r="AP114" s="754">
        <v>0.5</v>
      </c>
      <c r="AQ114" s="755"/>
      <c r="AR114" s="755"/>
      <c r="AS114" s="755"/>
      <c r="AT114" s="756"/>
      <c r="AU114" s="923"/>
      <c r="AV114" s="924"/>
      <c r="AW114" s="924"/>
      <c r="AX114" s="924"/>
      <c r="AY114" s="925"/>
      <c r="AZ114" s="767" t="s">
        <v>424</v>
      </c>
      <c r="BA114" s="768"/>
      <c r="BB114" s="768"/>
      <c r="BC114" s="768"/>
      <c r="BD114" s="768"/>
      <c r="BE114" s="768"/>
      <c r="BF114" s="768"/>
      <c r="BG114" s="768"/>
      <c r="BH114" s="768"/>
      <c r="BI114" s="768"/>
      <c r="BJ114" s="768"/>
      <c r="BK114" s="768"/>
      <c r="BL114" s="768"/>
      <c r="BM114" s="768"/>
      <c r="BN114" s="768"/>
      <c r="BO114" s="768"/>
      <c r="BP114" s="769"/>
      <c r="BQ114" s="770">
        <v>4419722</v>
      </c>
      <c r="BR114" s="771"/>
      <c r="BS114" s="771"/>
      <c r="BT114" s="771"/>
      <c r="BU114" s="771"/>
      <c r="BV114" s="771">
        <v>3482643</v>
      </c>
      <c r="BW114" s="771"/>
      <c r="BX114" s="771"/>
      <c r="BY114" s="771"/>
      <c r="BZ114" s="771"/>
      <c r="CA114" s="771">
        <v>3077324</v>
      </c>
      <c r="CB114" s="771"/>
      <c r="CC114" s="771"/>
      <c r="CD114" s="771"/>
      <c r="CE114" s="771"/>
      <c r="CF114" s="848">
        <v>26.3</v>
      </c>
      <c r="CG114" s="849"/>
      <c r="CH114" s="849"/>
      <c r="CI114" s="849"/>
      <c r="CJ114" s="849"/>
      <c r="CK114" s="917"/>
      <c r="CL114" s="866"/>
      <c r="CM114" s="803" t="s">
        <v>425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4641</v>
      </c>
      <c r="AB115" s="909"/>
      <c r="AC115" s="909"/>
      <c r="AD115" s="909"/>
      <c r="AE115" s="910"/>
      <c r="AF115" s="911">
        <v>4465</v>
      </c>
      <c r="AG115" s="909"/>
      <c r="AH115" s="909"/>
      <c r="AI115" s="909"/>
      <c r="AJ115" s="910"/>
      <c r="AK115" s="911">
        <v>4287</v>
      </c>
      <c r="AL115" s="909"/>
      <c r="AM115" s="909"/>
      <c r="AN115" s="909"/>
      <c r="AO115" s="910"/>
      <c r="AP115" s="912">
        <v>0</v>
      </c>
      <c r="AQ115" s="913"/>
      <c r="AR115" s="913"/>
      <c r="AS115" s="913"/>
      <c r="AT115" s="914"/>
      <c r="AU115" s="923"/>
      <c r="AV115" s="924"/>
      <c r="AW115" s="924"/>
      <c r="AX115" s="924"/>
      <c r="AY115" s="925"/>
      <c r="AZ115" s="767" t="s">
        <v>427</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433</v>
      </c>
      <c r="AB116" s="784"/>
      <c r="AC116" s="784"/>
      <c r="AD116" s="784"/>
      <c r="AE116" s="785"/>
      <c r="AF116" s="786" t="s">
        <v>112</v>
      </c>
      <c r="AG116" s="784"/>
      <c r="AH116" s="784"/>
      <c r="AI116" s="784"/>
      <c r="AJ116" s="785"/>
      <c r="AK116" s="786">
        <v>547</v>
      </c>
      <c r="AL116" s="784"/>
      <c r="AM116" s="784"/>
      <c r="AN116" s="784"/>
      <c r="AO116" s="785"/>
      <c r="AP116" s="754">
        <v>0</v>
      </c>
      <c r="AQ116" s="755"/>
      <c r="AR116" s="755"/>
      <c r="AS116" s="755"/>
      <c r="AT116" s="756"/>
      <c r="AU116" s="923"/>
      <c r="AV116" s="924"/>
      <c r="AW116" s="924"/>
      <c r="AX116" s="924"/>
      <c r="AY116" s="925"/>
      <c r="AZ116" s="767" t="s">
        <v>430</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7954</v>
      </c>
      <c r="DH116" s="784"/>
      <c r="DI116" s="784"/>
      <c r="DJ116" s="784"/>
      <c r="DK116" s="785"/>
      <c r="DL116" s="786">
        <v>3977</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432</v>
      </c>
      <c r="Z117" s="889"/>
      <c r="AA117" s="894">
        <v>5410082</v>
      </c>
      <c r="AB117" s="895"/>
      <c r="AC117" s="895"/>
      <c r="AD117" s="895"/>
      <c r="AE117" s="896"/>
      <c r="AF117" s="898">
        <v>5475562</v>
      </c>
      <c r="AG117" s="895"/>
      <c r="AH117" s="895"/>
      <c r="AI117" s="895"/>
      <c r="AJ117" s="896"/>
      <c r="AK117" s="898">
        <v>5585973</v>
      </c>
      <c r="AL117" s="895"/>
      <c r="AM117" s="895"/>
      <c r="AN117" s="895"/>
      <c r="AO117" s="896"/>
      <c r="AP117" s="899"/>
      <c r="AQ117" s="900"/>
      <c r="AR117" s="900"/>
      <c r="AS117" s="900"/>
      <c r="AT117" s="901"/>
      <c r="AU117" s="923"/>
      <c r="AV117" s="924"/>
      <c r="AW117" s="924"/>
      <c r="AX117" s="924"/>
      <c r="AY117" s="925"/>
      <c r="AZ117" s="845" t="s">
        <v>433</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406</v>
      </c>
      <c r="AB118" s="888"/>
      <c r="AC118" s="888"/>
      <c r="AD118" s="888"/>
      <c r="AE118" s="889"/>
      <c r="AF118" s="890" t="s">
        <v>286</v>
      </c>
      <c r="AG118" s="888"/>
      <c r="AH118" s="888"/>
      <c r="AI118" s="888"/>
      <c r="AJ118" s="889"/>
      <c r="AK118" s="890" t="s">
        <v>285</v>
      </c>
      <c r="AL118" s="888"/>
      <c r="AM118" s="888"/>
      <c r="AN118" s="888"/>
      <c r="AO118" s="889"/>
      <c r="AP118" s="891" t="s">
        <v>407</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435</v>
      </c>
      <c r="BP118" s="838"/>
      <c r="BQ118" s="857">
        <v>70065612</v>
      </c>
      <c r="BR118" s="858"/>
      <c r="BS118" s="858"/>
      <c r="BT118" s="858"/>
      <c r="BU118" s="858"/>
      <c r="BV118" s="858">
        <v>66970084</v>
      </c>
      <c r="BW118" s="858"/>
      <c r="BX118" s="858"/>
      <c r="BY118" s="858"/>
      <c r="BZ118" s="858"/>
      <c r="CA118" s="858">
        <v>64395064</v>
      </c>
      <c r="CB118" s="858"/>
      <c r="CC118" s="858"/>
      <c r="CD118" s="858"/>
      <c r="CE118" s="858"/>
      <c r="CF118" s="743"/>
      <c r="CG118" s="744"/>
      <c r="CH118" s="744"/>
      <c r="CI118" s="744"/>
      <c r="CJ118" s="841"/>
      <c r="CK118" s="917"/>
      <c r="CL118" s="866"/>
      <c r="CM118" s="803" t="s">
        <v>436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411</v>
      </c>
      <c r="B119" s="864"/>
      <c r="C119" s="869" t="s">
        <v>412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437</v>
      </c>
      <c r="AV119" s="880"/>
      <c r="AW119" s="880"/>
      <c r="AX119" s="880"/>
      <c r="AY119" s="881"/>
      <c r="AZ119" s="816" t="s">
        <v>438</v>
      </c>
      <c r="BA119" s="758"/>
      <c r="BB119" s="758"/>
      <c r="BC119" s="758"/>
      <c r="BD119" s="758"/>
      <c r="BE119" s="758"/>
      <c r="BF119" s="758"/>
      <c r="BG119" s="758"/>
      <c r="BH119" s="758"/>
      <c r="BI119" s="758"/>
      <c r="BJ119" s="758"/>
      <c r="BK119" s="758"/>
      <c r="BL119" s="758"/>
      <c r="BM119" s="758"/>
      <c r="BN119" s="758"/>
      <c r="BO119" s="758"/>
      <c r="BP119" s="759"/>
      <c r="BQ119" s="799">
        <v>5173894</v>
      </c>
      <c r="BR119" s="800"/>
      <c r="BS119" s="800"/>
      <c r="BT119" s="800"/>
      <c r="BU119" s="800"/>
      <c r="BV119" s="800">
        <v>5694024</v>
      </c>
      <c r="BW119" s="800"/>
      <c r="BX119" s="800"/>
      <c r="BY119" s="800"/>
      <c r="BZ119" s="800"/>
      <c r="CA119" s="800">
        <v>5704793</v>
      </c>
      <c r="CB119" s="800"/>
      <c r="CC119" s="800"/>
      <c r="CD119" s="800"/>
      <c r="CE119" s="800"/>
      <c r="CF119" s="861">
        <v>48.7</v>
      </c>
      <c r="CG119" s="862"/>
      <c r="CH119" s="862"/>
      <c r="CI119" s="862"/>
      <c r="CJ119" s="862"/>
      <c r="CK119" s="918"/>
      <c r="CL119" s="868"/>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415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440</v>
      </c>
      <c r="BA120" s="768"/>
      <c r="BB120" s="768"/>
      <c r="BC120" s="768"/>
      <c r="BD120" s="768"/>
      <c r="BE120" s="768"/>
      <c r="BF120" s="768"/>
      <c r="BG120" s="768"/>
      <c r="BH120" s="768"/>
      <c r="BI120" s="768"/>
      <c r="BJ120" s="768"/>
      <c r="BK120" s="768"/>
      <c r="BL120" s="768"/>
      <c r="BM120" s="768"/>
      <c r="BN120" s="768"/>
      <c r="BO120" s="768"/>
      <c r="BP120" s="769"/>
      <c r="BQ120" s="770">
        <v>2828879</v>
      </c>
      <c r="BR120" s="771"/>
      <c r="BS120" s="771"/>
      <c r="BT120" s="771"/>
      <c r="BU120" s="771"/>
      <c r="BV120" s="771">
        <v>2720330</v>
      </c>
      <c r="BW120" s="771"/>
      <c r="BX120" s="771"/>
      <c r="BY120" s="771"/>
      <c r="BZ120" s="771"/>
      <c r="CA120" s="771">
        <v>2572748</v>
      </c>
      <c r="CB120" s="771"/>
      <c r="CC120" s="771"/>
      <c r="CD120" s="771"/>
      <c r="CE120" s="771"/>
      <c r="CF120" s="848">
        <v>22</v>
      </c>
      <c r="CG120" s="849"/>
      <c r="CH120" s="849"/>
      <c r="CI120" s="849"/>
      <c r="CJ120" s="849"/>
      <c r="CK120" s="850" t="s">
        <v>441</v>
      </c>
      <c r="CL120" s="810"/>
      <c r="CM120" s="810"/>
      <c r="CN120" s="810"/>
      <c r="CO120" s="811"/>
      <c r="CP120" s="854" t="s">
        <v>389</v>
      </c>
      <c r="CQ120" s="855"/>
      <c r="CR120" s="855"/>
      <c r="CS120" s="855"/>
      <c r="CT120" s="855"/>
      <c r="CU120" s="855"/>
      <c r="CV120" s="855"/>
      <c r="CW120" s="855"/>
      <c r="CX120" s="855"/>
      <c r="CY120" s="855"/>
      <c r="CZ120" s="855"/>
      <c r="DA120" s="855"/>
      <c r="DB120" s="855"/>
      <c r="DC120" s="855"/>
      <c r="DD120" s="855"/>
      <c r="DE120" s="855"/>
      <c r="DF120" s="856"/>
      <c r="DG120" s="799">
        <v>15294498</v>
      </c>
      <c r="DH120" s="800"/>
      <c r="DI120" s="800"/>
      <c r="DJ120" s="800"/>
      <c r="DK120" s="800"/>
      <c r="DL120" s="800">
        <v>14805735</v>
      </c>
      <c r="DM120" s="800"/>
      <c r="DN120" s="800"/>
      <c r="DO120" s="800"/>
      <c r="DP120" s="800"/>
      <c r="DQ120" s="800">
        <v>14353089</v>
      </c>
      <c r="DR120" s="800"/>
      <c r="DS120" s="800"/>
      <c r="DT120" s="800"/>
      <c r="DU120" s="800"/>
      <c r="DV120" s="801">
        <v>122.6</v>
      </c>
      <c r="DW120" s="801"/>
      <c r="DX120" s="801"/>
      <c r="DY120" s="801"/>
      <c r="DZ120" s="802"/>
    </row>
    <row r="121" spans="1:130" s="197" customFormat="1" ht="26.25" customHeight="1">
      <c r="A121" s="865"/>
      <c r="B121" s="866"/>
      <c r="C121" s="842" t="s">
        <v>442</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443</v>
      </c>
      <c r="BA121" s="846"/>
      <c r="BB121" s="846"/>
      <c r="BC121" s="846"/>
      <c r="BD121" s="846"/>
      <c r="BE121" s="846"/>
      <c r="BF121" s="846"/>
      <c r="BG121" s="846"/>
      <c r="BH121" s="846"/>
      <c r="BI121" s="846"/>
      <c r="BJ121" s="846"/>
      <c r="BK121" s="846"/>
      <c r="BL121" s="846"/>
      <c r="BM121" s="846"/>
      <c r="BN121" s="846"/>
      <c r="BO121" s="846"/>
      <c r="BP121" s="847"/>
      <c r="BQ121" s="857">
        <v>41895018</v>
      </c>
      <c r="BR121" s="858"/>
      <c r="BS121" s="858"/>
      <c r="BT121" s="858"/>
      <c r="BU121" s="858"/>
      <c r="BV121" s="858">
        <v>41416965</v>
      </c>
      <c r="BW121" s="858"/>
      <c r="BX121" s="858"/>
      <c r="BY121" s="858"/>
      <c r="BZ121" s="858"/>
      <c r="CA121" s="858">
        <v>40126069</v>
      </c>
      <c r="CB121" s="858"/>
      <c r="CC121" s="858"/>
      <c r="CD121" s="858"/>
      <c r="CE121" s="858"/>
      <c r="CF121" s="859">
        <v>342.7</v>
      </c>
      <c r="CG121" s="860"/>
      <c r="CH121" s="860"/>
      <c r="CI121" s="860"/>
      <c r="CJ121" s="860"/>
      <c r="CK121" s="851"/>
      <c r="CL121" s="812"/>
      <c r="CM121" s="812"/>
      <c r="CN121" s="812"/>
      <c r="CO121" s="813"/>
      <c r="CP121" s="828" t="s">
        <v>391</v>
      </c>
      <c r="CQ121" s="829"/>
      <c r="CR121" s="829"/>
      <c r="CS121" s="829"/>
      <c r="CT121" s="829"/>
      <c r="CU121" s="829"/>
      <c r="CV121" s="829"/>
      <c r="CW121" s="829"/>
      <c r="CX121" s="829"/>
      <c r="CY121" s="829"/>
      <c r="CZ121" s="829"/>
      <c r="DA121" s="829"/>
      <c r="DB121" s="829"/>
      <c r="DC121" s="829"/>
      <c r="DD121" s="829"/>
      <c r="DE121" s="829"/>
      <c r="DF121" s="830"/>
      <c r="DG121" s="770">
        <v>6662977</v>
      </c>
      <c r="DH121" s="771"/>
      <c r="DI121" s="771"/>
      <c r="DJ121" s="771"/>
      <c r="DK121" s="771"/>
      <c r="DL121" s="771">
        <v>6464521</v>
      </c>
      <c r="DM121" s="771"/>
      <c r="DN121" s="771"/>
      <c r="DO121" s="771"/>
      <c r="DP121" s="771"/>
      <c r="DQ121" s="771">
        <v>6123039</v>
      </c>
      <c r="DR121" s="771"/>
      <c r="DS121" s="771"/>
      <c r="DT121" s="771"/>
      <c r="DU121" s="771"/>
      <c r="DV121" s="823">
        <v>52.3</v>
      </c>
      <c r="DW121" s="823"/>
      <c r="DX121" s="823"/>
      <c r="DY121" s="823"/>
      <c r="DZ121" s="824"/>
    </row>
    <row r="122" spans="1:130" s="197" customFormat="1" ht="26.25" customHeight="1">
      <c r="A122" s="865"/>
      <c r="B122" s="866"/>
      <c r="C122" s="803" t="s">
        <v>425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444</v>
      </c>
      <c r="BP122" s="838"/>
      <c r="BQ122" s="839">
        <v>49897791</v>
      </c>
      <c r="BR122" s="840"/>
      <c r="BS122" s="840"/>
      <c r="BT122" s="840"/>
      <c r="BU122" s="840"/>
      <c r="BV122" s="840">
        <v>49831319</v>
      </c>
      <c r="BW122" s="840"/>
      <c r="BX122" s="840"/>
      <c r="BY122" s="840"/>
      <c r="BZ122" s="840"/>
      <c r="CA122" s="840">
        <v>48403610</v>
      </c>
      <c r="CB122" s="840"/>
      <c r="CC122" s="840"/>
      <c r="CD122" s="840"/>
      <c r="CE122" s="840"/>
      <c r="CF122" s="743"/>
      <c r="CG122" s="744"/>
      <c r="CH122" s="744"/>
      <c r="CI122" s="744"/>
      <c r="CJ122" s="841"/>
      <c r="CK122" s="851"/>
      <c r="CL122" s="812"/>
      <c r="CM122" s="812"/>
      <c r="CN122" s="812"/>
      <c r="CO122" s="813"/>
      <c r="CP122" s="828" t="s">
        <v>385</v>
      </c>
      <c r="CQ122" s="829"/>
      <c r="CR122" s="829"/>
      <c r="CS122" s="829"/>
      <c r="CT122" s="829"/>
      <c r="CU122" s="829"/>
      <c r="CV122" s="829"/>
      <c r="CW122" s="829"/>
      <c r="CX122" s="829"/>
      <c r="CY122" s="829"/>
      <c r="CZ122" s="829"/>
      <c r="DA122" s="829"/>
      <c r="DB122" s="829"/>
      <c r="DC122" s="829"/>
      <c r="DD122" s="829"/>
      <c r="DE122" s="829"/>
      <c r="DF122" s="830"/>
      <c r="DG122" s="770">
        <v>793700</v>
      </c>
      <c r="DH122" s="771"/>
      <c r="DI122" s="771"/>
      <c r="DJ122" s="771"/>
      <c r="DK122" s="771"/>
      <c r="DL122" s="771">
        <v>554981</v>
      </c>
      <c r="DM122" s="771"/>
      <c r="DN122" s="771"/>
      <c r="DO122" s="771"/>
      <c r="DP122" s="771"/>
      <c r="DQ122" s="771">
        <v>5132791</v>
      </c>
      <c r="DR122" s="771"/>
      <c r="DS122" s="771"/>
      <c r="DT122" s="771"/>
      <c r="DU122" s="771"/>
      <c r="DV122" s="823">
        <v>43.8</v>
      </c>
      <c r="DW122" s="823"/>
      <c r="DX122" s="823"/>
      <c r="DY122" s="823"/>
      <c r="DZ122" s="824"/>
    </row>
    <row r="123" spans="1:130" s="197" customFormat="1" ht="26.25" customHeight="1" thickBot="1">
      <c r="A123" s="865"/>
      <c r="B123" s="866"/>
      <c r="C123" s="803" t="s">
        <v>431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4641</v>
      </c>
      <c r="AB123" s="784"/>
      <c r="AC123" s="784"/>
      <c r="AD123" s="784"/>
      <c r="AE123" s="785"/>
      <c r="AF123" s="786">
        <v>4465</v>
      </c>
      <c r="AG123" s="784"/>
      <c r="AH123" s="784"/>
      <c r="AI123" s="784"/>
      <c r="AJ123" s="785"/>
      <c r="AK123" s="786">
        <v>4287</v>
      </c>
      <c r="AL123" s="784"/>
      <c r="AM123" s="784"/>
      <c r="AN123" s="784"/>
      <c r="AO123" s="785"/>
      <c r="AP123" s="754">
        <v>0</v>
      </c>
      <c r="AQ123" s="755"/>
      <c r="AR123" s="755"/>
      <c r="AS123" s="755"/>
      <c r="AT123" s="756"/>
      <c r="AU123" s="834" t="s">
        <v>445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169.6</v>
      </c>
      <c r="BR123" s="832"/>
      <c r="BS123" s="832"/>
      <c r="BT123" s="832"/>
      <c r="BU123" s="832"/>
      <c r="BV123" s="832">
        <v>144.9</v>
      </c>
      <c r="BW123" s="832"/>
      <c r="BX123" s="832"/>
      <c r="BY123" s="832"/>
      <c r="BZ123" s="832"/>
      <c r="CA123" s="832">
        <v>136.5</v>
      </c>
      <c r="CB123" s="832"/>
      <c r="CC123" s="832"/>
      <c r="CD123" s="832"/>
      <c r="CE123" s="832"/>
      <c r="CF123" s="730"/>
      <c r="CG123" s="731"/>
      <c r="CH123" s="731"/>
      <c r="CI123" s="731"/>
      <c r="CJ123" s="833"/>
      <c r="CK123" s="851"/>
      <c r="CL123" s="812"/>
      <c r="CM123" s="812"/>
      <c r="CN123" s="812"/>
      <c r="CO123" s="813"/>
      <c r="CP123" s="828" t="s">
        <v>446</v>
      </c>
      <c r="CQ123" s="829"/>
      <c r="CR123" s="829"/>
      <c r="CS123" s="829"/>
      <c r="CT123" s="829"/>
      <c r="CU123" s="829"/>
      <c r="CV123" s="829"/>
      <c r="CW123" s="829"/>
      <c r="CX123" s="829"/>
      <c r="CY123" s="829"/>
      <c r="CZ123" s="829"/>
      <c r="DA123" s="829"/>
      <c r="DB123" s="829"/>
      <c r="DC123" s="829"/>
      <c r="DD123" s="829"/>
      <c r="DE123" s="829"/>
      <c r="DF123" s="830"/>
      <c r="DG123" s="783">
        <v>2142498</v>
      </c>
      <c r="DH123" s="784"/>
      <c r="DI123" s="784"/>
      <c r="DJ123" s="784"/>
      <c r="DK123" s="785"/>
      <c r="DL123" s="786">
        <v>2047564</v>
      </c>
      <c r="DM123" s="784"/>
      <c r="DN123" s="784"/>
      <c r="DO123" s="784"/>
      <c r="DP123" s="785"/>
      <c r="DQ123" s="786">
        <v>1898618</v>
      </c>
      <c r="DR123" s="784"/>
      <c r="DS123" s="784"/>
      <c r="DT123" s="784"/>
      <c r="DU123" s="785"/>
      <c r="DV123" s="754">
        <v>16.2</v>
      </c>
      <c r="DW123" s="755"/>
      <c r="DX123" s="755"/>
      <c r="DY123" s="755"/>
      <c r="DZ123" s="756"/>
    </row>
    <row r="124" spans="1:130" s="197" customFormat="1" ht="26.25" customHeight="1">
      <c r="A124" s="865"/>
      <c r="B124" s="866"/>
      <c r="C124" s="803" t="s">
        <v>434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370</v>
      </c>
      <c r="AB124" s="784"/>
      <c r="AC124" s="784"/>
      <c r="AD124" s="784"/>
      <c r="AE124" s="785"/>
      <c r="AF124" s="786" t="s">
        <v>370</v>
      </c>
      <c r="AG124" s="784"/>
      <c r="AH124" s="784"/>
      <c r="AI124" s="784"/>
      <c r="AJ124" s="785"/>
      <c r="AK124" s="786" t="s">
        <v>370</v>
      </c>
      <c r="AL124" s="784"/>
      <c r="AM124" s="784"/>
      <c r="AN124" s="784"/>
      <c r="AO124" s="785"/>
      <c r="AP124" s="754" t="s">
        <v>370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447</v>
      </c>
      <c r="CQ124" s="829"/>
      <c r="CR124" s="829"/>
      <c r="CS124" s="829"/>
      <c r="CT124" s="829"/>
      <c r="CU124" s="829"/>
      <c r="CV124" s="829"/>
      <c r="CW124" s="829"/>
      <c r="CX124" s="829"/>
      <c r="CY124" s="829"/>
      <c r="CZ124" s="829"/>
      <c r="DA124" s="829"/>
      <c r="DB124" s="829"/>
      <c r="DC124" s="829"/>
      <c r="DD124" s="829"/>
      <c r="DE124" s="829"/>
      <c r="DF124" s="830"/>
      <c r="DG124" s="716">
        <v>4691669</v>
      </c>
      <c r="DH124" s="717"/>
      <c r="DI124" s="717"/>
      <c r="DJ124" s="717"/>
      <c r="DK124" s="718"/>
      <c r="DL124" s="719">
        <v>4508559</v>
      </c>
      <c r="DM124" s="717"/>
      <c r="DN124" s="717"/>
      <c r="DO124" s="717"/>
      <c r="DP124" s="718"/>
      <c r="DQ124" s="719" t="s">
        <v>370</v>
      </c>
      <c r="DR124" s="717"/>
      <c r="DS124" s="717"/>
      <c r="DT124" s="717"/>
      <c r="DU124" s="718"/>
      <c r="DV124" s="807" t="s">
        <v>370</v>
      </c>
      <c r="DW124" s="808"/>
      <c r="DX124" s="808"/>
      <c r="DY124" s="808"/>
      <c r="DZ124" s="809"/>
    </row>
    <row r="125" spans="1:130" s="197" customFormat="1" ht="26.25" customHeight="1" thickBot="1">
      <c r="A125" s="865"/>
      <c r="B125" s="866"/>
      <c r="C125" s="803" t="s">
        <v>436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370</v>
      </c>
      <c r="AB125" s="784"/>
      <c r="AC125" s="784"/>
      <c r="AD125" s="784"/>
      <c r="AE125" s="785"/>
      <c r="AF125" s="786" t="s">
        <v>370</v>
      </c>
      <c r="AG125" s="784"/>
      <c r="AH125" s="784"/>
      <c r="AI125" s="784"/>
      <c r="AJ125" s="785"/>
      <c r="AK125" s="786" t="s">
        <v>370</v>
      </c>
      <c r="AL125" s="784"/>
      <c r="AM125" s="784"/>
      <c r="AN125" s="784"/>
      <c r="AO125" s="785"/>
      <c r="AP125" s="754" t="s">
        <v>370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448</v>
      </c>
      <c r="CL125" s="810"/>
      <c r="CM125" s="810"/>
      <c r="CN125" s="810"/>
      <c r="CO125" s="811"/>
      <c r="CP125" s="816" t="s">
        <v>449</v>
      </c>
      <c r="CQ125" s="758"/>
      <c r="CR125" s="758"/>
      <c r="CS125" s="758"/>
      <c r="CT125" s="758"/>
      <c r="CU125" s="758"/>
      <c r="CV125" s="758"/>
      <c r="CW125" s="758"/>
      <c r="CX125" s="758"/>
      <c r="CY125" s="758"/>
      <c r="CZ125" s="758"/>
      <c r="DA125" s="758"/>
      <c r="DB125" s="758"/>
      <c r="DC125" s="758"/>
      <c r="DD125" s="758"/>
      <c r="DE125" s="758"/>
      <c r="DF125" s="759"/>
      <c r="DG125" s="799" t="s">
        <v>370</v>
      </c>
      <c r="DH125" s="800"/>
      <c r="DI125" s="800"/>
      <c r="DJ125" s="800"/>
      <c r="DK125" s="800"/>
      <c r="DL125" s="800" t="s">
        <v>370</v>
      </c>
      <c r="DM125" s="800"/>
      <c r="DN125" s="800"/>
      <c r="DO125" s="800"/>
      <c r="DP125" s="800"/>
      <c r="DQ125" s="800" t="s">
        <v>370</v>
      </c>
      <c r="DR125" s="800"/>
      <c r="DS125" s="800"/>
      <c r="DT125" s="800"/>
      <c r="DU125" s="800"/>
      <c r="DV125" s="801" t="s">
        <v>370</v>
      </c>
      <c r="DW125" s="801"/>
      <c r="DX125" s="801"/>
      <c r="DY125" s="801"/>
      <c r="DZ125" s="802"/>
    </row>
    <row r="126" spans="1:130" s="197" customFormat="1" ht="26.25" customHeight="1">
      <c r="A126" s="865"/>
      <c r="B126" s="866"/>
      <c r="C126" s="803" t="s">
        <v>439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370</v>
      </c>
      <c r="AB126" s="784"/>
      <c r="AC126" s="784"/>
      <c r="AD126" s="784"/>
      <c r="AE126" s="785"/>
      <c r="AF126" s="786" t="s">
        <v>370</v>
      </c>
      <c r="AG126" s="784"/>
      <c r="AH126" s="784"/>
      <c r="AI126" s="784"/>
      <c r="AJ126" s="785"/>
      <c r="AK126" s="786" t="s">
        <v>370</v>
      </c>
      <c r="AL126" s="784"/>
      <c r="AM126" s="784"/>
      <c r="AN126" s="784"/>
      <c r="AO126" s="785"/>
      <c r="AP126" s="754" t="s">
        <v>370</v>
      </c>
      <c r="AQ126" s="755"/>
      <c r="AR126" s="755"/>
      <c r="AS126" s="755"/>
      <c r="AT126" s="756"/>
      <c r="AU126" s="233"/>
      <c r="AV126" s="233"/>
      <c r="AW126" s="233"/>
      <c r="AX126" s="806" t="s">
        <v>450</v>
      </c>
      <c r="AY126" s="764"/>
      <c r="AZ126" s="764"/>
      <c r="BA126" s="764"/>
      <c r="BB126" s="764"/>
      <c r="BC126" s="764"/>
      <c r="BD126" s="764"/>
      <c r="BE126" s="765"/>
      <c r="BF126" s="763" t="s">
        <v>451</v>
      </c>
      <c r="BG126" s="764"/>
      <c r="BH126" s="764"/>
      <c r="BI126" s="764"/>
      <c r="BJ126" s="764"/>
      <c r="BK126" s="764"/>
      <c r="BL126" s="765"/>
      <c r="BM126" s="763" t="s">
        <v>452</v>
      </c>
      <c r="BN126" s="764"/>
      <c r="BO126" s="764"/>
      <c r="BP126" s="764"/>
      <c r="BQ126" s="764"/>
      <c r="BR126" s="764"/>
      <c r="BS126" s="765"/>
      <c r="BT126" s="763" t="s">
        <v>453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454</v>
      </c>
      <c r="CQ126" s="768"/>
      <c r="CR126" s="768"/>
      <c r="CS126" s="768"/>
      <c r="CT126" s="768"/>
      <c r="CU126" s="768"/>
      <c r="CV126" s="768"/>
      <c r="CW126" s="768"/>
      <c r="CX126" s="768"/>
      <c r="CY126" s="768"/>
      <c r="CZ126" s="768"/>
      <c r="DA126" s="768"/>
      <c r="DB126" s="768"/>
      <c r="DC126" s="768"/>
      <c r="DD126" s="768"/>
      <c r="DE126" s="768"/>
      <c r="DF126" s="769"/>
      <c r="DG126" s="770" t="s">
        <v>370</v>
      </c>
      <c r="DH126" s="771"/>
      <c r="DI126" s="771"/>
      <c r="DJ126" s="771"/>
      <c r="DK126" s="771"/>
      <c r="DL126" s="771" t="s">
        <v>370</v>
      </c>
      <c r="DM126" s="771"/>
      <c r="DN126" s="771"/>
      <c r="DO126" s="771"/>
      <c r="DP126" s="771"/>
      <c r="DQ126" s="771" t="s">
        <v>370</v>
      </c>
      <c r="DR126" s="771"/>
      <c r="DS126" s="771"/>
      <c r="DT126" s="771"/>
      <c r="DU126" s="771"/>
      <c r="DV126" s="823" t="s">
        <v>370</v>
      </c>
      <c r="DW126" s="823"/>
      <c r="DX126" s="823"/>
      <c r="DY126" s="823"/>
      <c r="DZ126" s="824"/>
    </row>
    <row r="127" spans="1:130" s="197" customFormat="1" ht="26.25" customHeight="1" thickBot="1">
      <c r="A127" s="867"/>
      <c r="B127" s="868"/>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370</v>
      </c>
      <c r="AB127" s="784"/>
      <c r="AC127" s="784"/>
      <c r="AD127" s="784"/>
      <c r="AE127" s="785"/>
      <c r="AF127" s="786" t="s">
        <v>370</v>
      </c>
      <c r="AG127" s="784"/>
      <c r="AH127" s="784"/>
      <c r="AI127" s="784"/>
      <c r="AJ127" s="785"/>
      <c r="AK127" s="786" t="s">
        <v>370</v>
      </c>
      <c r="AL127" s="784"/>
      <c r="AM127" s="784"/>
      <c r="AN127" s="784"/>
      <c r="AO127" s="785"/>
      <c r="AP127" s="754" t="s">
        <v>370</v>
      </c>
      <c r="AQ127" s="755"/>
      <c r="AR127" s="755"/>
      <c r="AS127" s="755"/>
      <c r="AT127" s="756"/>
      <c r="AU127" s="233"/>
      <c r="AV127" s="233"/>
      <c r="AW127" s="233"/>
      <c r="AX127" s="757" t="s">
        <v>456</v>
      </c>
      <c r="AY127" s="758"/>
      <c r="AZ127" s="758"/>
      <c r="BA127" s="758"/>
      <c r="BB127" s="758"/>
      <c r="BC127" s="758"/>
      <c r="BD127" s="758"/>
      <c r="BE127" s="759"/>
      <c r="BF127" s="760" t="s">
        <v>370</v>
      </c>
      <c r="BG127" s="761"/>
      <c r="BH127" s="761"/>
      <c r="BI127" s="761"/>
      <c r="BJ127" s="761"/>
      <c r="BK127" s="761"/>
      <c r="BL127" s="762"/>
      <c r="BM127" s="760">
        <v>12.75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457</v>
      </c>
      <c r="CQ127" s="752"/>
      <c r="CR127" s="752"/>
      <c r="CS127" s="752"/>
      <c r="CT127" s="752"/>
      <c r="CU127" s="752"/>
      <c r="CV127" s="752"/>
      <c r="CW127" s="752"/>
      <c r="CX127" s="752"/>
      <c r="CY127" s="752"/>
      <c r="CZ127" s="752"/>
      <c r="DA127" s="752"/>
      <c r="DB127" s="752"/>
      <c r="DC127" s="752"/>
      <c r="DD127" s="752"/>
      <c r="DE127" s="752"/>
      <c r="DF127" s="753"/>
      <c r="DG127" s="819" t="s">
        <v>458</v>
      </c>
      <c r="DH127" s="820"/>
      <c r="DI127" s="820"/>
      <c r="DJ127" s="820"/>
      <c r="DK127" s="820"/>
      <c r="DL127" s="820" t="s">
        <v>370</v>
      </c>
      <c r="DM127" s="820"/>
      <c r="DN127" s="820"/>
      <c r="DO127" s="820"/>
      <c r="DP127" s="820"/>
      <c r="DQ127" s="820" t="s">
        <v>370</v>
      </c>
      <c r="DR127" s="820"/>
      <c r="DS127" s="820"/>
      <c r="DT127" s="820"/>
      <c r="DU127" s="820"/>
      <c r="DV127" s="821" t="s">
        <v>370</v>
      </c>
      <c r="DW127" s="821"/>
      <c r="DX127" s="821"/>
      <c r="DY127" s="821"/>
      <c r="DZ127" s="822"/>
    </row>
    <row r="128" spans="1:130" s="197" customFormat="1" ht="26.25" customHeight="1">
      <c r="A128" s="795" t="s">
        <v>459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460</v>
      </c>
      <c r="X128" s="797"/>
      <c r="Y128" s="797"/>
      <c r="Z128" s="798"/>
      <c r="AA128" s="723">
        <v>169764</v>
      </c>
      <c r="AB128" s="724"/>
      <c r="AC128" s="724"/>
      <c r="AD128" s="724"/>
      <c r="AE128" s="725"/>
      <c r="AF128" s="726">
        <v>190890</v>
      </c>
      <c r="AG128" s="724"/>
      <c r="AH128" s="724"/>
      <c r="AI128" s="724"/>
      <c r="AJ128" s="725"/>
      <c r="AK128" s="726">
        <v>183930</v>
      </c>
      <c r="AL128" s="724"/>
      <c r="AM128" s="724"/>
      <c r="AN128" s="724"/>
      <c r="AO128" s="725"/>
      <c r="AP128" s="727"/>
      <c r="AQ128" s="728"/>
      <c r="AR128" s="728"/>
      <c r="AS128" s="728"/>
      <c r="AT128" s="729"/>
      <c r="AU128" s="235"/>
      <c r="AV128" s="235"/>
      <c r="AW128" s="235"/>
      <c r="AX128" s="772" t="s">
        <v>461</v>
      </c>
      <c r="AY128" s="768"/>
      <c r="AZ128" s="768"/>
      <c r="BA128" s="768"/>
      <c r="BB128" s="768"/>
      <c r="BC128" s="768"/>
      <c r="BD128" s="768"/>
      <c r="BE128" s="769"/>
      <c r="BF128" s="790" t="s">
        <v>112</v>
      </c>
      <c r="BG128" s="791"/>
      <c r="BH128" s="791"/>
      <c r="BI128" s="791"/>
      <c r="BJ128" s="791"/>
      <c r="BK128" s="791"/>
      <c r="BL128" s="792"/>
      <c r="BM128" s="790">
        <v>17.75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462</v>
      </c>
      <c r="X129" s="781"/>
      <c r="Y129" s="781"/>
      <c r="Z129" s="782"/>
      <c r="AA129" s="783">
        <v>15301781</v>
      </c>
      <c r="AB129" s="784"/>
      <c r="AC129" s="784"/>
      <c r="AD129" s="784"/>
      <c r="AE129" s="785"/>
      <c r="AF129" s="786">
        <v>15267981</v>
      </c>
      <c r="AG129" s="784"/>
      <c r="AH129" s="784"/>
      <c r="AI129" s="784"/>
      <c r="AJ129" s="785"/>
      <c r="AK129" s="786">
        <v>15400513</v>
      </c>
      <c r="AL129" s="784"/>
      <c r="AM129" s="784"/>
      <c r="AN129" s="784"/>
      <c r="AO129" s="785"/>
      <c r="AP129" s="787"/>
      <c r="AQ129" s="788"/>
      <c r="AR129" s="788"/>
      <c r="AS129" s="788"/>
      <c r="AT129" s="789"/>
      <c r="AU129" s="235"/>
      <c r="AV129" s="235"/>
      <c r="AW129" s="235"/>
      <c r="AX129" s="772" t="s">
        <v>463</v>
      </c>
      <c r="AY129" s="768"/>
      <c r="AZ129" s="768"/>
      <c r="BA129" s="768"/>
      <c r="BB129" s="768"/>
      <c r="BC129" s="768"/>
      <c r="BD129" s="768"/>
      <c r="BE129" s="769"/>
      <c r="BF129" s="773">
        <v>15.1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465</v>
      </c>
      <c r="X130" s="781"/>
      <c r="Y130" s="781"/>
      <c r="Z130" s="782"/>
      <c r="AA130" s="783">
        <v>3414166</v>
      </c>
      <c r="AB130" s="784"/>
      <c r="AC130" s="784"/>
      <c r="AD130" s="784"/>
      <c r="AE130" s="785"/>
      <c r="AF130" s="786">
        <v>3447125</v>
      </c>
      <c r="AG130" s="784"/>
      <c r="AH130" s="784"/>
      <c r="AI130" s="784"/>
      <c r="AJ130" s="785"/>
      <c r="AK130" s="786">
        <v>3691859</v>
      </c>
      <c r="AL130" s="784"/>
      <c r="AM130" s="784"/>
      <c r="AN130" s="784"/>
      <c r="AO130" s="785"/>
      <c r="AP130" s="787"/>
      <c r="AQ130" s="788"/>
      <c r="AR130" s="788"/>
      <c r="AS130" s="788"/>
      <c r="AT130" s="789"/>
      <c r="AU130" s="235"/>
      <c r="AV130" s="235"/>
      <c r="AW130" s="235"/>
      <c r="AX130" s="751" t="s">
        <v>466</v>
      </c>
      <c r="AY130" s="752"/>
      <c r="AZ130" s="752"/>
      <c r="BA130" s="752"/>
      <c r="BB130" s="752"/>
      <c r="BC130" s="752"/>
      <c r="BD130" s="752"/>
      <c r="BE130" s="753"/>
      <c r="BF130" s="705">
        <v>136.5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467</v>
      </c>
      <c r="X131" s="714"/>
      <c r="Y131" s="714"/>
      <c r="Z131" s="715"/>
      <c r="AA131" s="716">
        <v>11887615</v>
      </c>
      <c r="AB131" s="717"/>
      <c r="AC131" s="717"/>
      <c r="AD131" s="717"/>
      <c r="AE131" s="718"/>
      <c r="AF131" s="719">
        <v>11820856</v>
      </c>
      <c r="AG131" s="717"/>
      <c r="AH131" s="717"/>
      <c r="AI131" s="717"/>
      <c r="AJ131" s="718"/>
      <c r="AK131" s="719">
        <v>11708654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469</v>
      </c>
      <c r="W132" s="737"/>
      <c r="X132" s="737"/>
      <c r="Y132" s="737"/>
      <c r="Z132" s="738"/>
      <c r="AA132" s="739">
        <v>15.36180302</v>
      </c>
      <c r="AB132" s="740"/>
      <c r="AC132" s="740"/>
      <c r="AD132" s="740"/>
      <c r="AE132" s="741"/>
      <c r="AF132" s="742">
        <v>15.54495715</v>
      </c>
      <c r="AG132" s="740"/>
      <c r="AH132" s="740"/>
      <c r="AI132" s="740"/>
      <c r="AJ132" s="741"/>
      <c r="AK132" s="742">
        <v>14.6061537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470</v>
      </c>
      <c r="W133" s="746"/>
      <c r="X133" s="746"/>
      <c r="Y133" s="746"/>
      <c r="Z133" s="747"/>
      <c r="AA133" s="748">
        <v>18.2</v>
      </c>
      <c r="AB133" s="749"/>
      <c r="AC133" s="749"/>
      <c r="AD133" s="749"/>
      <c r="AE133" s="750"/>
      <c r="AF133" s="748">
        <v>16.600000000000001</v>
      </c>
      <c r="AG133" s="749"/>
      <c r="AH133" s="749"/>
      <c r="AI133" s="749"/>
      <c r="AJ133" s="750"/>
      <c r="AK133" s="748">
        <v>15.1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1" zoomScaleNormal="85" zoomScaleSheetLayoutView="55" workbookViewId="0">
      <selection activeCell="AD30" sqref="AD30"/>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9"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9" t="s">
        <v>473</v>
      </c>
      <c r="L7" s="254"/>
      <c r="M7" s="255" t="s">
        <v>474</v>
      </c>
      <c r="N7" s="256"/>
    </row>
    <row r="8" spans="1:16">
      <c r="A8" s="248"/>
      <c r="B8" s="244"/>
      <c r="C8" s="244"/>
      <c r="D8" s="244"/>
      <c r="E8" s="244"/>
      <c r="F8" s="244"/>
      <c r="G8" s="257"/>
      <c r="H8" s="258"/>
      <c r="I8" s="258"/>
      <c r="J8" s="259"/>
      <c r="K8" s="1120"/>
      <c r="L8" s="260" t="s">
        <v>475</v>
      </c>
      <c r="M8" s="261" t="s">
        <v>476</v>
      </c>
      <c r="N8" s="262" t="s">
        <v>477</v>
      </c>
    </row>
    <row r="9" spans="1:16">
      <c r="A9" s="248"/>
      <c r="B9" s="244"/>
      <c r="C9" s="244"/>
      <c r="D9" s="244"/>
      <c r="E9" s="244"/>
      <c r="F9" s="244"/>
      <c r="G9" s="1133" t="s">
        <v>478</v>
      </c>
      <c r="H9" s="1134"/>
      <c r="I9" s="1134"/>
      <c r="J9" s="1135"/>
      <c r="K9" s="263">
        <v>3450471</v>
      </c>
      <c r="L9" s="264">
        <v>84687</v>
      </c>
      <c r="M9" s="265">
        <v>80825</v>
      </c>
      <c r="N9" s="266">
        <v>4.8</v>
      </c>
    </row>
    <row r="10" spans="1:16">
      <c r="A10" s="248"/>
      <c r="B10" s="244"/>
      <c r="C10" s="244"/>
      <c r="D10" s="244"/>
      <c r="E10" s="244"/>
      <c r="F10" s="244"/>
      <c r="G10" s="1133" t="s">
        <v>479</v>
      </c>
      <c r="H10" s="1134"/>
      <c r="I10" s="1134"/>
      <c r="J10" s="1135"/>
      <c r="K10" s="267">
        <v>539837</v>
      </c>
      <c r="L10" s="268">
        <v>13249</v>
      </c>
      <c r="M10" s="269">
        <v>6342</v>
      </c>
      <c r="N10" s="270">
        <v>108.9</v>
      </c>
    </row>
    <row r="11" spans="1:16" ht="13.5" customHeight="1">
      <c r="A11" s="248"/>
      <c r="B11" s="244"/>
      <c r="C11" s="244"/>
      <c r="D11" s="244"/>
      <c r="E11" s="244"/>
      <c r="F11" s="244"/>
      <c r="G11" s="1133" t="s">
        <v>480</v>
      </c>
      <c r="H11" s="1134"/>
      <c r="I11" s="1134"/>
      <c r="J11" s="1135"/>
      <c r="K11" s="267">
        <v>566090</v>
      </c>
      <c r="L11" s="268">
        <v>13894</v>
      </c>
      <c r="M11" s="269">
        <v>8139</v>
      </c>
      <c r="N11" s="270">
        <v>70.7</v>
      </c>
    </row>
    <row r="12" spans="1:16" ht="13.5" customHeight="1">
      <c r="A12" s="248"/>
      <c r="B12" s="244"/>
      <c r="C12" s="244"/>
      <c r="D12" s="244"/>
      <c r="E12" s="244"/>
      <c r="F12" s="244"/>
      <c r="G12" s="1133" t="s">
        <v>481</v>
      </c>
      <c r="H12" s="1134"/>
      <c r="I12" s="1134"/>
      <c r="J12" s="1135"/>
      <c r="K12" s="267">
        <v>24372</v>
      </c>
      <c r="L12" s="268">
        <v>598</v>
      </c>
      <c r="M12" s="269">
        <v>1344</v>
      </c>
      <c r="N12" s="270">
        <v>-55.5</v>
      </c>
    </row>
    <row r="13" spans="1:16" ht="13.5" customHeight="1">
      <c r="A13" s="248"/>
      <c r="B13" s="244"/>
      <c r="C13" s="244"/>
      <c r="D13" s="244"/>
      <c r="E13" s="244"/>
      <c r="F13" s="244"/>
      <c r="G13" s="1133" t="s">
        <v>482</v>
      </c>
      <c r="H13" s="1134"/>
      <c r="I13" s="1134"/>
      <c r="J13" s="1135"/>
      <c r="K13" s="267" t="s">
        <v>483</v>
      </c>
      <c r="L13" s="268" t="s">
        <v>483</v>
      </c>
      <c r="M13" s="269" t="s">
        <v>483</v>
      </c>
      <c r="N13" s="270" t="s">
        <v>483</v>
      </c>
    </row>
    <row r="14" spans="1:16" ht="13.5" customHeight="1">
      <c r="A14" s="248"/>
      <c r="B14" s="244"/>
      <c r="C14" s="244"/>
      <c r="D14" s="244"/>
      <c r="E14" s="244"/>
      <c r="F14" s="244"/>
      <c r="G14" s="1133" t="s">
        <v>484</v>
      </c>
      <c r="H14" s="1134"/>
      <c r="I14" s="1134"/>
      <c r="J14" s="1135"/>
      <c r="K14" s="267">
        <v>198125</v>
      </c>
      <c r="L14" s="268">
        <v>4863</v>
      </c>
      <c r="M14" s="269">
        <v>3637</v>
      </c>
      <c r="N14" s="270">
        <v>33.700000000000003</v>
      </c>
    </row>
    <row r="15" spans="1:16" ht="13.5" customHeight="1">
      <c r="A15" s="248"/>
      <c r="B15" s="244"/>
      <c r="C15" s="244"/>
      <c r="D15" s="244"/>
      <c r="E15" s="244"/>
      <c r="F15" s="244"/>
      <c r="G15" s="1133" t="s">
        <v>485</v>
      </c>
      <c r="H15" s="1134"/>
      <c r="I15" s="1134"/>
      <c r="J15" s="1135"/>
      <c r="K15" s="267">
        <v>74123</v>
      </c>
      <c r="L15" s="268">
        <v>1819</v>
      </c>
      <c r="M15" s="269">
        <v>1906</v>
      </c>
      <c r="N15" s="270">
        <v>-4.5999999999999996</v>
      </c>
    </row>
    <row r="16" spans="1:16">
      <c r="A16" s="248"/>
      <c r="B16" s="244"/>
      <c r="C16" s="244"/>
      <c r="D16" s="244"/>
      <c r="E16" s="244"/>
      <c r="F16" s="244"/>
      <c r="G16" s="1136" t="s">
        <v>486</v>
      </c>
      <c r="H16" s="1137"/>
      <c r="I16" s="1137"/>
      <c r="J16" s="1138"/>
      <c r="K16" s="268">
        <v>-353762</v>
      </c>
      <c r="L16" s="268">
        <v>-8683</v>
      </c>
      <c r="M16" s="269">
        <v>-8599</v>
      </c>
      <c r="N16" s="270">
        <v>1</v>
      </c>
    </row>
    <row r="17" spans="1:16">
      <c r="A17" s="248"/>
      <c r="B17" s="244"/>
      <c r="C17" s="244"/>
      <c r="D17" s="244"/>
      <c r="E17" s="244"/>
      <c r="F17" s="244"/>
      <c r="G17" s="1136" t="s">
        <v>169</v>
      </c>
      <c r="H17" s="1137"/>
      <c r="I17" s="1137"/>
      <c r="J17" s="1138"/>
      <c r="K17" s="268">
        <v>4499256</v>
      </c>
      <c r="L17" s="268">
        <v>110427</v>
      </c>
      <c r="M17" s="269">
        <v>93595</v>
      </c>
      <c r="N17" s="270">
        <v>18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30" t="s">
        <v>491</v>
      </c>
      <c r="H21" s="1131"/>
      <c r="I21" s="1131"/>
      <c r="J21" s="1132"/>
      <c r="K21" s="280">
        <v>9.23</v>
      </c>
      <c r="L21" s="281">
        <v>9.1300000000000008</v>
      </c>
      <c r="M21" s="282">
        <v>0.1</v>
      </c>
      <c r="N21" s="249"/>
      <c r="O21" s="283"/>
      <c r="P21" s="279"/>
    </row>
    <row r="22" spans="1:16" s="284" customFormat="1">
      <c r="A22" s="279"/>
      <c r="B22" s="249"/>
      <c r="C22" s="249"/>
      <c r="D22" s="249"/>
      <c r="E22" s="249"/>
      <c r="F22" s="249"/>
      <c r="G22" s="1130" t="s">
        <v>492</v>
      </c>
      <c r="H22" s="1131"/>
      <c r="I22" s="1131"/>
      <c r="J22" s="1132"/>
      <c r="K22" s="285">
        <v>97.9</v>
      </c>
      <c r="L22" s="286">
        <v>96.9</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9" t="s">
        <v>473</v>
      </c>
      <c r="L30" s="254"/>
      <c r="M30" s="255" t="s">
        <v>474</v>
      </c>
      <c r="N30" s="256"/>
    </row>
    <row r="31" spans="1:16">
      <c r="A31" s="248"/>
      <c r="B31" s="244"/>
      <c r="C31" s="244"/>
      <c r="D31" s="244"/>
      <c r="E31" s="244"/>
      <c r="F31" s="244"/>
      <c r="G31" s="257"/>
      <c r="H31" s="258"/>
      <c r="I31" s="258"/>
      <c r="J31" s="259"/>
      <c r="K31" s="1120"/>
      <c r="L31" s="260" t="s">
        <v>475</v>
      </c>
      <c r="M31" s="261" t="s">
        <v>476</v>
      </c>
      <c r="N31" s="262" t="s">
        <v>477</v>
      </c>
    </row>
    <row r="32" spans="1:16" ht="27" customHeight="1">
      <c r="A32" s="248"/>
      <c r="B32" s="244"/>
      <c r="C32" s="244"/>
      <c r="D32" s="244"/>
      <c r="E32" s="244"/>
      <c r="F32" s="244"/>
      <c r="G32" s="1121" t="s">
        <v>495</v>
      </c>
      <c r="H32" s="1122"/>
      <c r="I32" s="1122"/>
      <c r="J32" s="1123"/>
      <c r="K32" s="294">
        <v>3417116</v>
      </c>
      <c r="L32" s="294">
        <v>83868</v>
      </c>
      <c r="M32" s="295">
        <v>60757</v>
      </c>
      <c r="N32" s="296">
        <v>38</v>
      </c>
    </row>
    <row r="33" spans="1:16" ht="13.5" customHeight="1">
      <c r="A33" s="248"/>
      <c r="B33" s="244"/>
      <c r="C33" s="244"/>
      <c r="D33" s="244"/>
      <c r="E33" s="244"/>
      <c r="F33" s="244"/>
      <c r="G33" s="1121" t="s">
        <v>496</v>
      </c>
      <c r="H33" s="1122"/>
      <c r="I33" s="1122"/>
      <c r="J33" s="1123"/>
      <c r="K33" s="294" t="s">
        <v>483</v>
      </c>
      <c r="L33" s="294" t="s">
        <v>483</v>
      </c>
      <c r="M33" s="295" t="s">
        <v>483</v>
      </c>
      <c r="N33" s="296" t="s">
        <v>483</v>
      </c>
    </row>
    <row r="34" spans="1:16" ht="27" customHeight="1">
      <c r="A34" s="248"/>
      <c r="B34" s="244"/>
      <c r="C34" s="244"/>
      <c r="D34" s="244"/>
      <c r="E34" s="244"/>
      <c r="F34" s="244"/>
      <c r="G34" s="1121" t="s">
        <v>497</v>
      </c>
      <c r="H34" s="1122"/>
      <c r="I34" s="1122"/>
      <c r="J34" s="1123"/>
      <c r="K34" s="294" t="s">
        <v>483</v>
      </c>
      <c r="L34" s="294" t="s">
        <v>483</v>
      </c>
      <c r="M34" s="295">
        <v>12</v>
      </c>
      <c r="N34" s="296" t="s">
        <v>483</v>
      </c>
    </row>
    <row r="35" spans="1:16" ht="27" customHeight="1">
      <c r="A35" s="248"/>
      <c r="B35" s="244"/>
      <c r="C35" s="244"/>
      <c r="D35" s="244"/>
      <c r="E35" s="244"/>
      <c r="F35" s="244"/>
      <c r="G35" s="1121" t="s">
        <v>498</v>
      </c>
      <c r="H35" s="1122"/>
      <c r="I35" s="1122"/>
      <c r="J35" s="1123"/>
      <c r="K35" s="294">
        <v>2106465</v>
      </c>
      <c r="L35" s="294">
        <v>51700</v>
      </c>
      <c r="M35" s="295">
        <v>18759</v>
      </c>
      <c r="N35" s="296">
        <v>175.6</v>
      </c>
    </row>
    <row r="36" spans="1:16" ht="27" customHeight="1">
      <c r="A36" s="248"/>
      <c r="B36" s="244"/>
      <c r="C36" s="244"/>
      <c r="D36" s="244"/>
      <c r="E36" s="244"/>
      <c r="F36" s="244"/>
      <c r="G36" s="1121" t="s">
        <v>499</v>
      </c>
      <c r="H36" s="1122"/>
      <c r="I36" s="1122"/>
      <c r="J36" s="1123"/>
      <c r="K36" s="294">
        <v>57558</v>
      </c>
      <c r="L36" s="294">
        <v>1413</v>
      </c>
      <c r="M36" s="295">
        <v>3072</v>
      </c>
      <c r="N36" s="296">
        <v>-54</v>
      </c>
    </row>
    <row r="37" spans="1:16" ht="13.5" customHeight="1">
      <c r="A37" s="248"/>
      <c r="B37" s="244"/>
      <c r="C37" s="244"/>
      <c r="D37" s="244"/>
      <c r="E37" s="244"/>
      <c r="F37" s="244"/>
      <c r="G37" s="1121" t="s">
        <v>500</v>
      </c>
      <c r="H37" s="1122"/>
      <c r="I37" s="1122"/>
      <c r="J37" s="1123"/>
      <c r="K37" s="294">
        <v>4287</v>
      </c>
      <c r="L37" s="294">
        <v>105</v>
      </c>
      <c r="M37" s="295">
        <v>1649</v>
      </c>
      <c r="N37" s="296">
        <v>-93.6</v>
      </c>
    </row>
    <row r="38" spans="1:16" ht="27" customHeight="1">
      <c r="A38" s="248"/>
      <c r="B38" s="244"/>
      <c r="C38" s="244"/>
      <c r="D38" s="244"/>
      <c r="E38" s="244"/>
      <c r="F38" s="244"/>
      <c r="G38" s="1124" t="s">
        <v>501</v>
      </c>
      <c r="H38" s="1125"/>
      <c r="I38" s="1125"/>
      <c r="J38" s="1126"/>
      <c r="K38" s="297">
        <v>547</v>
      </c>
      <c r="L38" s="297">
        <v>13</v>
      </c>
      <c r="M38" s="298">
        <v>6</v>
      </c>
      <c r="N38" s="299">
        <v>116.7</v>
      </c>
      <c r="O38" s="293"/>
    </row>
    <row r="39" spans="1:16">
      <c r="A39" s="248"/>
      <c r="B39" s="244"/>
      <c r="C39" s="244"/>
      <c r="D39" s="244"/>
      <c r="E39" s="244"/>
      <c r="F39" s="244"/>
      <c r="G39" s="1124" t="s">
        <v>502</v>
      </c>
      <c r="H39" s="1125"/>
      <c r="I39" s="1125"/>
      <c r="J39" s="1126"/>
      <c r="K39" s="300">
        <v>-183930</v>
      </c>
      <c r="L39" s="300">
        <v>-4514</v>
      </c>
      <c r="M39" s="301">
        <v>-3997</v>
      </c>
      <c r="N39" s="302">
        <v>12.9</v>
      </c>
      <c r="O39" s="293"/>
    </row>
    <row r="40" spans="1:16" ht="27" customHeight="1">
      <c r="A40" s="248"/>
      <c r="B40" s="244"/>
      <c r="C40" s="244"/>
      <c r="D40" s="244"/>
      <c r="E40" s="244"/>
      <c r="F40" s="244"/>
      <c r="G40" s="1121" t="s">
        <v>503</v>
      </c>
      <c r="H40" s="1122"/>
      <c r="I40" s="1122"/>
      <c r="J40" s="1123"/>
      <c r="K40" s="300">
        <v>-3691859</v>
      </c>
      <c r="L40" s="300">
        <v>-90611</v>
      </c>
      <c r="M40" s="301">
        <v>-56436</v>
      </c>
      <c r="N40" s="302">
        <v>60.6</v>
      </c>
      <c r="O40" s="293"/>
    </row>
    <row r="41" spans="1:16">
      <c r="A41" s="248"/>
      <c r="B41" s="244"/>
      <c r="C41" s="244"/>
      <c r="D41" s="244"/>
      <c r="E41" s="244"/>
      <c r="F41" s="244"/>
      <c r="G41" s="1127" t="s">
        <v>280</v>
      </c>
      <c r="H41" s="1128"/>
      <c r="I41" s="1128"/>
      <c r="J41" s="1129"/>
      <c r="K41" s="294">
        <v>1710184</v>
      </c>
      <c r="L41" s="300">
        <v>41974</v>
      </c>
      <c r="M41" s="301">
        <v>23822</v>
      </c>
      <c r="N41" s="302">
        <v>76.2</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14" t="s">
        <v>473</v>
      </c>
      <c r="J49" s="1116" t="s">
        <v>507</v>
      </c>
      <c r="K49" s="1117"/>
      <c r="L49" s="1117"/>
      <c r="M49" s="1117"/>
      <c r="N49" s="1118"/>
    </row>
    <row r="50" spans="1:14">
      <c r="A50" s="248"/>
      <c r="B50" s="244"/>
      <c r="C50" s="244"/>
      <c r="D50" s="244"/>
      <c r="E50" s="244"/>
      <c r="F50" s="244"/>
      <c r="G50" s="312"/>
      <c r="H50" s="313"/>
      <c r="I50" s="1115"/>
      <c r="J50" s="314" t="s">
        <v>508</v>
      </c>
      <c r="K50" s="315" t="s">
        <v>509</v>
      </c>
      <c r="L50" s="316" t="s">
        <v>510</v>
      </c>
      <c r="M50" s="317" t="s">
        <v>511</v>
      </c>
      <c r="N50" s="318" t="s">
        <v>512</v>
      </c>
    </row>
    <row r="51" spans="1:14">
      <c r="A51" s="248"/>
      <c r="B51" s="244"/>
      <c r="C51" s="244"/>
      <c r="D51" s="244"/>
      <c r="E51" s="244"/>
      <c r="F51" s="244"/>
      <c r="G51" s="310" t="s">
        <v>513</v>
      </c>
      <c r="H51" s="311"/>
      <c r="I51" s="319">
        <v>3870439</v>
      </c>
      <c r="J51" s="320">
        <v>90628</v>
      </c>
      <c r="K51" s="321">
        <v>-17</v>
      </c>
      <c r="L51" s="322">
        <v>86381</v>
      </c>
      <c r="M51" s="323">
        <v>9.3000000000000007</v>
      </c>
      <c r="N51" s="324">
        <v>-26.3</v>
      </c>
    </row>
    <row r="52" spans="1:14">
      <c r="A52" s="248"/>
      <c r="B52" s="244"/>
      <c r="C52" s="244"/>
      <c r="D52" s="244"/>
      <c r="E52" s="244"/>
      <c r="F52" s="244"/>
      <c r="G52" s="325"/>
      <c r="H52" s="326" t="s">
        <v>514</v>
      </c>
      <c r="I52" s="327">
        <v>2432397</v>
      </c>
      <c r="J52" s="328">
        <v>56955</v>
      </c>
      <c r="K52" s="329">
        <v>-21.2</v>
      </c>
      <c r="L52" s="330">
        <v>41242</v>
      </c>
      <c r="M52" s="331">
        <v>-10.4</v>
      </c>
      <c r="N52" s="332">
        <v>-10.8</v>
      </c>
    </row>
    <row r="53" spans="1:14">
      <c r="A53" s="248"/>
      <c r="B53" s="244"/>
      <c r="C53" s="244"/>
      <c r="D53" s="244"/>
      <c r="E53" s="244"/>
      <c r="F53" s="244"/>
      <c r="G53" s="310" t="s">
        <v>515</v>
      </c>
      <c r="H53" s="311"/>
      <c r="I53" s="319">
        <v>2983037</v>
      </c>
      <c r="J53" s="320">
        <v>70691</v>
      </c>
      <c r="K53" s="321">
        <v>-22</v>
      </c>
      <c r="L53" s="322">
        <v>67088</v>
      </c>
      <c r="M53" s="323">
        <v>-22.3</v>
      </c>
      <c r="N53" s="324">
        <v>0.3</v>
      </c>
    </row>
    <row r="54" spans="1:14">
      <c r="A54" s="248"/>
      <c r="B54" s="244"/>
      <c r="C54" s="244"/>
      <c r="D54" s="244"/>
      <c r="E54" s="244"/>
      <c r="F54" s="244"/>
      <c r="G54" s="325"/>
      <c r="H54" s="326" t="s">
        <v>514</v>
      </c>
      <c r="I54" s="327">
        <v>1584588</v>
      </c>
      <c r="J54" s="328">
        <v>37551</v>
      </c>
      <c r="K54" s="329">
        <v>-34.1</v>
      </c>
      <c r="L54" s="330">
        <v>37146</v>
      </c>
      <c r="M54" s="331">
        <v>-9.9</v>
      </c>
      <c r="N54" s="332">
        <v>-24.2</v>
      </c>
    </row>
    <row r="55" spans="1:14">
      <c r="A55" s="248"/>
      <c r="B55" s="244"/>
      <c r="C55" s="244"/>
      <c r="D55" s="244"/>
      <c r="E55" s="244"/>
      <c r="F55" s="244"/>
      <c r="G55" s="310" t="s">
        <v>516</v>
      </c>
      <c r="H55" s="311"/>
      <c r="I55" s="319">
        <v>2010122</v>
      </c>
      <c r="J55" s="320">
        <v>48095</v>
      </c>
      <c r="K55" s="321">
        <v>-32</v>
      </c>
      <c r="L55" s="322">
        <v>70489</v>
      </c>
      <c r="M55" s="323">
        <v>5.0999999999999996</v>
      </c>
      <c r="N55" s="324">
        <v>-37.1</v>
      </c>
    </row>
    <row r="56" spans="1:14">
      <c r="A56" s="248"/>
      <c r="B56" s="244"/>
      <c r="C56" s="244"/>
      <c r="D56" s="244"/>
      <c r="E56" s="244"/>
      <c r="F56" s="244"/>
      <c r="G56" s="325"/>
      <c r="H56" s="326" t="s">
        <v>514</v>
      </c>
      <c r="I56" s="327">
        <v>1253265</v>
      </c>
      <c r="J56" s="328">
        <v>29986</v>
      </c>
      <c r="K56" s="329">
        <v>-20.100000000000001</v>
      </c>
      <c r="L56" s="330">
        <v>37817</v>
      </c>
      <c r="M56" s="331">
        <v>1.8</v>
      </c>
      <c r="N56" s="332">
        <v>-21.9</v>
      </c>
    </row>
    <row r="57" spans="1:14">
      <c r="A57" s="248"/>
      <c r="B57" s="244"/>
      <c r="C57" s="244"/>
      <c r="D57" s="244"/>
      <c r="E57" s="244"/>
      <c r="F57" s="244"/>
      <c r="G57" s="310" t="s">
        <v>517</v>
      </c>
      <c r="H57" s="311"/>
      <c r="I57" s="319">
        <v>3711735</v>
      </c>
      <c r="J57" s="320">
        <v>89569</v>
      </c>
      <c r="K57" s="321">
        <v>86.2</v>
      </c>
      <c r="L57" s="322">
        <v>84389</v>
      </c>
      <c r="M57" s="323">
        <v>19.7</v>
      </c>
      <c r="N57" s="324">
        <v>66.5</v>
      </c>
    </row>
    <row r="58" spans="1:14">
      <c r="A58" s="248"/>
      <c r="B58" s="244"/>
      <c r="C58" s="244"/>
      <c r="D58" s="244"/>
      <c r="E58" s="244"/>
      <c r="F58" s="244"/>
      <c r="G58" s="325"/>
      <c r="H58" s="326" t="s">
        <v>514</v>
      </c>
      <c r="I58" s="327">
        <v>2172142</v>
      </c>
      <c r="J58" s="328">
        <v>52417</v>
      </c>
      <c r="K58" s="329">
        <v>74.8</v>
      </c>
      <c r="L58" s="330">
        <v>44339</v>
      </c>
      <c r="M58" s="331">
        <v>17.2</v>
      </c>
      <c r="N58" s="332">
        <v>57.6</v>
      </c>
    </row>
    <row r="59" spans="1:14">
      <c r="A59" s="248"/>
      <c r="B59" s="244"/>
      <c r="C59" s="244"/>
      <c r="D59" s="244"/>
      <c r="E59" s="244"/>
      <c r="F59" s="244"/>
      <c r="G59" s="310" t="s">
        <v>518</v>
      </c>
      <c r="H59" s="311"/>
      <c r="I59" s="319">
        <v>2661962</v>
      </c>
      <c r="J59" s="320">
        <v>65334</v>
      </c>
      <c r="K59" s="321">
        <v>-27.1</v>
      </c>
      <c r="L59" s="322">
        <v>83623</v>
      </c>
      <c r="M59" s="323">
        <v>-0.9</v>
      </c>
      <c r="N59" s="324">
        <v>-26.2</v>
      </c>
    </row>
    <row r="60" spans="1:14">
      <c r="A60" s="248"/>
      <c r="B60" s="244"/>
      <c r="C60" s="244"/>
      <c r="D60" s="244"/>
      <c r="E60" s="244"/>
      <c r="F60" s="244"/>
      <c r="G60" s="325"/>
      <c r="H60" s="326" t="s">
        <v>514</v>
      </c>
      <c r="I60" s="333">
        <v>1571032</v>
      </c>
      <c r="J60" s="328">
        <v>38559</v>
      </c>
      <c r="K60" s="329">
        <v>-26.4</v>
      </c>
      <c r="L60" s="330">
        <v>48787</v>
      </c>
      <c r="M60" s="331">
        <v>10</v>
      </c>
      <c r="N60" s="332">
        <v>-36.4</v>
      </c>
    </row>
    <row r="61" spans="1:14">
      <c r="A61" s="248"/>
      <c r="B61" s="244"/>
      <c r="C61" s="244"/>
      <c r="D61" s="244"/>
      <c r="E61" s="244"/>
      <c r="F61" s="244"/>
      <c r="G61" s="310" t="s">
        <v>519</v>
      </c>
      <c r="H61" s="334"/>
      <c r="I61" s="335">
        <v>3047459</v>
      </c>
      <c r="J61" s="336">
        <v>72863</v>
      </c>
      <c r="K61" s="337">
        <v>-2.4</v>
      </c>
      <c r="L61" s="338">
        <v>78394</v>
      </c>
      <c r="M61" s="339">
        <v>2.2000000000000002</v>
      </c>
      <c r="N61" s="324">
        <v>-4.5999999999999996</v>
      </c>
    </row>
    <row r="62" spans="1:14">
      <c r="A62" s="248"/>
      <c r="B62" s="244"/>
      <c r="C62" s="244"/>
      <c r="D62" s="244"/>
      <c r="E62" s="244"/>
      <c r="F62" s="244"/>
      <c r="G62" s="325"/>
      <c r="H62" s="326" t="s">
        <v>514</v>
      </c>
      <c r="I62" s="327">
        <v>1802685</v>
      </c>
      <c r="J62" s="328">
        <v>43094</v>
      </c>
      <c r="K62" s="329">
        <v>-5.4</v>
      </c>
      <c r="L62" s="330">
        <v>41866</v>
      </c>
      <c r="M62" s="331">
        <v>1.7</v>
      </c>
      <c r="N62" s="332">
        <v>-7.1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15" zoomScale="70" zoomScaleNormal="70" zoomScaleSheetLayoutView="100" workbookViewId="0">
      <selection activeCell="L50" sqref="L5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9" t="s">
        <v>3</v>
      </c>
      <c r="D47" s="1139"/>
      <c r="E47" s="1140"/>
      <c r="F47" s="11">
        <v>12.19</v>
      </c>
      <c r="G47" s="12">
        <v>13.42</v>
      </c>
      <c r="H47" s="12">
        <v>16.010000000000002</v>
      </c>
      <c r="I47" s="12">
        <v>19.670000000000002</v>
      </c>
      <c r="J47" s="13">
        <v>19.53</v>
      </c>
    </row>
    <row r="48" spans="2:10" ht="57.75" customHeight="1">
      <c r="B48" s="14"/>
      <c r="C48" s="1141" t="s">
        <v>4</v>
      </c>
      <c r="D48" s="1141"/>
      <c r="E48" s="1142"/>
      <c r="F48" s="15">
        <v>5.28</v>
      </c>
      <c r="G48" s="16">
        <v>5.23</v>
      </c>
      <c r="H48" s="16">
        <v>4.58</v>
      </c>
      <c r="I48" s="16">
        <v>5.93</v>
      </c>
      <c r="J48" s="17">
        <v>5.38</v>
      </c>
    </row>
    <row r="49" spans="2:10" ht="57.75" customHeight="1" thickBot="1">
      <c r="B49" s="18"/>
      <c r="C49" s="1143" t="s">
        <v>5</v>
      </c>
      <c r="D49" s="1143"/>
      <c r="E49" s="1144"/>
      <c r="F49" s="19">
        <v>6.59</v>
      </c>
      <c r="G49" s="20">
        <v>4.07</v>
      </c>
      <c r="H49" s="20">
        <v>4.67</v>
      </c>
      <c r="I49" s="20">
        <v>8.76</v>
      </c>
      <c r="J49" s="21">
        <v>6.6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19"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1" t="s">
        <v>526</v>
      </c>
      <c r="D34" s="1151"/>
      <c r="E34" s="1152"/>
      <c r="F34" s="32">
        <v>7.79</v>
      </c>
      <c r="G34" s="33">
        <v>7.09</v>
      </c>
      <c r="H34" s="33">
        <v>7</v>
      </c>
      <c r="I34" s="33">
        <v>7.07</v>
      </c>
      <c r="J34" s="34">
        <v>6.24</v>
      </c>
      <c r="K34" s="22"/>
      <c r="L34" s="22"/>
      <c r="M34" s="22"/>
      <c r="N34" s="22"/>
      <c r="O34" s="22"/>
      <c r="P34" s="22"/>
    </row>
    <row r="35" spans="1:16" ht="39" customHeight="1">
      <c r="A35" s="22"/>
      <c r="B35" s="35"/>
      <c r="C35" s="1145" t="s">
        <v>527</v>
      </c>
      <c r="D35" s="1146"/>
      <c r="E35" s="1147"/>
      <c r="F35" s="36">
        <v>5.28</v>
      </c>
      <c r="G35" s="37">
        <v>5.22</v>
      </c>
      <c r="H35" s="37">
        <v>4.57</v>
      </c>
      <c r="I35" s="37">
        <v>5.92</v>
      </c>
      <c r="J35" s="38">
        <v>5.38</v>
      </c>
      <c r="K35" s="22"/>
      <c r="L35" s="22"/>
      <c r="M35" s="22"/>
      <c r="N35" s="22"/>
      <c r="O35" s="22"/>
      <c r="P35" s="22"/>
    </row>
    <row r="36" spans="1:16" ht="39" customHeight="1">
      <c r="A36" s="22"/>
      <c r="B36" s="35"/>
      <c r="C36" s="1145" t="s">
        <v>528</v>
      </c>
      <c r="D36" s="1146"/>
      <c r="E36" s="1147"/>
      <c r="F36" s="36">
        <v>0.41</v>
      </c>
      <c r="G36" s="37">
        <v>0.42</v>
      </c>
      <c r="H36" s="37">
        <v>0.42</v>
      </c>
      <c r="I36" s="37">
        <v>0.41</v>
      </c>
      <c r="J36" s="38">
        <v>0.41</v>
      </c>
      <c r="K36" s="22"/>
      <c r="L36" s="22"/>
      <c r="M36" s="22"/>
      <c r="N36" s="22"/>
      <c r="O36" s="22"/>
      <c r="P36" s="22"/>
    </row>
    <row r="37" spans="1:16" ht="39" customHeight="1">
      <c r="A37" s="22"/>
      <c r="B37" s="35"/>
      <c r="C37" s="1145" t="s">
        <v>529</v>
      </c>
      <c r="D37" s="1146"/>
      <c r="E37" s="1147"/>
      <c r="F37" s="36">
        <v>0.04</v>
      </c>
      <c r="G37" s="37">
        <v>0</v>
      </c>
      <c r="H37" s="37">
        <v>0.03</v>
      </c>
      <c r="I37" s="37">
        <v>0.11</v>
      </c>
      <c r="J37" s="38">
        <v>0.19</v>
      </c>
      <c r="K37" s="22"/>
      <c r="L37" s="22"/>
      <c r="M37" s="22"/>
      <c r="N37" s="22"/>
      <c r="O37" s="22"/>
      <c r="P37" s="22"/>
    </row>
    <row r="38" spans="1:16" ht="39" customHeight="1">
      <c r="A38" s="22"/>
      <c r="B38" s="35"/>
      <c r="C38" s="1145" t="s">
        <v>530</v>
      </c>
      <c r="D38" s="1146"/>
      <c r="E38" s="1147"/>
      <c r="F38" s="36">
        <v>0.97</v>
      </c>
      <c r="G38" s="37">
        <v>1.01</v>
      </c>
      <c r="H38" s="37">
        <v>0.49</v>
      </c>
      <c r="I38" s="37">
        <v>0.11</v>
      </c>
      <c r="J38" s="38">
        <v>0.18</v>
      </c>
      <c r="K38" s="22"/>
      <c r="L38" s="22"/>
      <c r="M38" s="22"/>
      <c r="N38" s="22"/>
      <c r="O38" s="22"/>
      <c r="P38" s="22"/>
    </row>
    <row r="39" spans="1:16" ht="39" customHeight="1">
      <c r="A39" s="22"/>
      <c r="B39" s="35"/>
      <c r="C39" s="1145" t="s">
        <v>531</v>
      </c>
      <c r="D39" s="1146"/>
      <c r="E39" s="1147"/>
      <c r="F39" s="36">
        <v>0.04</v>
      </c>
      <c r="G39" s="37">
        <v>0.05</v>
      </c>
      <c r="H39" s="37">
        <v>0.06</v>
      </c>
      <c r="I39" s="37">
        <v>0.05</v>
      </c>
      <c r="J39" s="38">
        <v>0.06</v>
      </c>
      <c r="K39" s="22"/>
      <c r="L39" s="22"/>
      <c r="M39" s="22"/>
      <c r="N39" s="22"/>
      <c r="O39" s="22"/>
      <c r="P39" s="22"/>
    </row>
    <row r="40" spans="1:16" ht="39" customHeight="1">
      <c r="A40" s="22"/>
      <c r="B40" s="35"/>
      <c r="C40" s="1145" t="s">
        <v>532</v>
      </c>
      <c r="D40" s="1146"/>
      <c r="E40" s="1147"/>
      <c r="F40" s="36">
        <v>5.42</v>
      </c>
      <c r="G40" s="37">
        <v>4.8099999999999996</v>
      </c>
      <c r="H40" s="37">
        <v>3.15</v>
      </c>
      <c r="I40" s="37">
        <v>1.49</v>
      </c>
      <c r="J40" s="38">
        <v>0.06</v>
      </c>
      <c r="K40" s="22"/>
      <c r="L40" s="22"/>
      <c r="M40" s="22"/>
      <c r="N40" s="22"/>
      <c r="O40" s="22"/>
      <c r="P40" s="22"/>
    </row>
    <row r="41" spans="1:16" ht="39" customHeight="1">
      <c r="A41" s="22"/>
      <c r="B41" s="35"/>
      <c r="C41" s="1145" t="s">
        <v>533</v>
      </c>
      <c r="D41" s="1146"/>
      <c r="E41" s="1147"/>
      <c r="F41" s="36">
        <v>0.01</v>
      </c>
      <c r="G41" s="37">
        <v>0</v>
      </c>
      <c r="H41" s="37">
        <v>0</v>
      </c>
      <c r="I41" s="37">
        <v>7.0000000000000007E-2</v>
      </c>
      <c r="J41" s="38">
        <v>0.04</v>
      </c>
      <c r="K41" s="22"/>
      <c r="L41" s="22"/>
      <c r="M41" s="22"/>
      <c r="N41" s="22"/>
      <c r="O41" s="22"/>
      <c r="P41" s="22"/>
    </row>
    <row r="42" spans="1:16" ht="39" customHeight="1">
      <c r="A42" s="22"/>
      <c r="B42" s="39"/>
      <c r="C42" s="1145" t="s">
        <v>534</v>
      </c>
      <c r="D42" s="1146"/>
      <c r="E42" s="1147"/>
      <c r="F42" s="36" t="s">
        <v>483</v>
      </c>
      <c r="G42" s="37" t="s">
        <v>483</v>
      </c>
      <c r="H42" s="37" t="s">
        <v>483</v>
      </c>
      <c r="I42" s="37" t="s">
        <v>483</v>
      </c>
      <c r="J42" s="38" t="s">
        <v>483</v>
      </c>
      <c r="K42" s="22"/>
      <c r="L42" s="22"/>
      <c r="M42" s="22"/>
      <c r="N42" s="22"/>
      <c r="O42" s="22"/>
      <c r="P42" s="22"/>
    </row>
    <row r="43" spans="1:16" ht="39" customHeight="1" thickBot="1">
      <c r="A43" s="22"/>
      <c r="B43" s="40"/>
      <c r="C43" s="1148" t="s">
        <v>535</v>
      </c>
      <c r="D43" s="1149"/>
      <c r="E43" s="1150"/>
      <c r="F43" s="41">
        <v>0.02</v>
      </c>
      <c r="G43" s="42">
        <v>7.0000000000000007E-2</v>
      </c>
      <c r="H43" s="42">
        <v>0.11</v>
      </c>
      <c r="I43" s="42">
        <v>0.24</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23"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1" t="s">
        <v>11</v>
      </c>
      <c r="C45" s="1162"/>
      <c r="D45" s="58"/>
      <c r="E45" s="1167" t="s">
        <v>12</v>
      </c>
      <c r="F45" s="1167"/>
      <c r="G45" s="1167"/>
      <c r="H45" s="1167"/>
      <c r="I45" s="1167"/>
      <c r="J45" s="1168"/>
      <c r="K45" s="59">
        <v>3917</v>
      </c>
      <c r="L45" s="60">
        <v>3562</v>
      </c>
      <c r="M45" s="60">
        <v>3173</v>
      </c>
      <c r="N45" s="60">
        <v>3458</v>
      </c>
      <c r="O45" s="61">
        <v>3417</v>
      </c>
      <c r="P45" s="48"/>
      <c r="Q45" s="48"/>
      <c r="R45" s="48"/>
      <c r="S45" s="48"/>
      <c r="T45" s="48"/>
      <c r="U45" s="48"/>
    </row>
    <row r="46" spans="1:21" ht="30.75" customHeight="1">
      <c r="A46" s="48"/>
      <c r="B46" s="1163"/>
      <c r="C46" s="1164"/>
      <c r="D46" s="62"/>
      <c r="E46" s="1155" t="s">
        <v>13</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c r="A47" s="48"/>
      <c r="B47" s="1163"/>
      <c r="C47" s="1164"/>
      <c r="D47" s="62"/>
      <c r="E47" s="1155" t="s">
        <v>14</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c r="A48" s="48"/>
      <c r="B48" s="1163"/>
      <c r="C48" s="1164"/>
      <c r="D48" s="62"/>
      <c r="E48" s="1155" t="s">
        <v>15</v>
      </c>
      <c r="F48" s="1155"/>
      <c r="G48" s="1155"/>
      <c r="H48" s="1155"/>
      <c r="I48" s="1155"/>
      <c r="J48" s="1156"/>
      <c r="K48" s="63">
        <v>1790</v>
      </c>
      <c r="L48" s="64">
        <v>1903</v>
      </c>
      <c r="M48" s="64">
        <v>1859</v>
      </c>
      <c r="N48" s="64">
        <v>1957</v>
      </c>
      <c r="O48" s="65">
        <v>2106</v>
      </c>
      <c r="P48" s="48"/>
      <c r="Q48" s="48"/>
      <c r="R48" s="48"/>
      <c r="S48" s="48"/>
      <c r="T48" s="48"/>
      <c r="U48" s="48"/>
    </row>
    <row r="49" spans="1:21" ht="30.75" customHeight="1">
      <c r="A49" s="48"/>
      <c r="B49" s="1163"/>
      <c r="C49" s="1164"/>
      <c r="D49" s="62"/>
      <c r="E49" s="1155" t="s">
        <v>16</v>
      </c>
      <c r="F49" s="1155"/>
      <c r="G49" s="1155"/>
      <c r="H49" s="1155"/>
      <c r="I49" s="1155"/>
      <c r="J49" s="1156"/>
      <c r="K49" s="63">
        <v>343</v>
      </c>
      <c r="L49" s="64">
        <v>345</v>
      </c>
      <c r="M49" s="64">
        <v>372</v>
      </c>
      <c r="N49" s="64">
        <v>56</v>
      </c>
      <c r="O49" s="65">
        <v>58</v>
      </c>
      <c r="P49" s="48"/>
      <c r="Q49" s="48"/>
      <c r="R49" s="48"/>
      <c r="S49" s="48"/>
      <c r="T49" s="48"/>
      <c r="U49" s="48"/>
    </row>
    <row r="50" spans="1:21" ht="30.75" customHeight="1">
      <c r="A50" s="48"/>
      <c r="B50" s="1163"/>
      <c r="C50" s="1164"/>
      <c r="D50" s="62"/>
      <c r="E50" s="1155" t="s">
        <v>17</v>
      </c>
      <c r="F50" s="1155"/>
      <c r="G50" s="1155"/>
      <c r="H50" s="1155"/>
      <c r="I50" s="1155"/>
      <c r="J50" s="1156"/>
      <c r="K50" s="63">
        <v>5</v>
      </c>
      <c r="L50" s="64">
        <v>5</v>
      </c>
      <c r="M50" s="64">
        <v>5</v>
      </c>
      <c r="N50" s="64">
        <v>4</v>
      </c>
      <c r="O50" s="65">
        <v>4</v>
      </c>
      <c r="P50" s="48"/>
      <c r="Q50" s="48"/>
      <c r="R50" s="48"/>
      <c r="S50" s="48"/>
      <c r="T50" s="48"/>
      <c r="U50" s="48"/>
    </row>
    <row r="51" spans="1:21" ht="30.75" customHeight="1">
      <c r="A51" s="48"/>
      <c r="B51" s="1165"/>
      <c r="C51" s="1166"/>
      <c r="D51" s="66"/>
      <c r="E51" s="1155" t="s">
        <v>18</v>
      </c>
      <c r="F51" s="1155"/>
      <c r="G51" s="1155"/>
      <c r="H51" s="1155"/>
      <c r="I51" s="1155"/>
      <c r="J51" s="1156"/>
      <c r="K51" s="63">
        <v>3</v>
      </c>
      <c r="L51" s="64">
        <v>1</v>
      </c>
      <c r="M51" s="64">
        <v>0</v>
      </c>
      <c r="N51" s="64" t="s">
        <v>483</v>
      </c>
      <c r="O51" s="65">
        <v>1</v>
      </c>
      <c r="P51" s="48"/>
      <c r="Q51" s="48"/>
      <c r="R51" s="48"/>
      <c r="S51" s="48"/>
      <c r="T51" s="48"/>
      <c r="U51" s="48"/>
    </row>
    <row r="52" spans="1:21" ht="30.75" customHeight="1">
      <c r="A52" s="48"/>
      <c r="B52" s="1153" t="s">
        <v>19</v>
      </c>
      <c r="C52" s="1154"/>
      <c r="D52" s="66"/>
      <c r="E52" s="1155" t="s">
        <v>20</v>
      </c>
      <c r="F52" s="1155"/>
      <c r="G52" s="1155"/>
      <c r="H52" s="1155"/>
      <c r="I52" s="1155"/>
      <c r="J52" s="1156"/>
      <c r="K52" s="63">
        <v>3613</v>
      </c>
      <c r="L52" s="64">
        <v>3553</v>
      </c>
      <c r="M52" s="64">
        <v>3585</v>
      </c>
      <c r="N52" s="64">
        <v>3638</v>
      </c>
      <c r="O52" s="65">
        <v>3876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2445</v>
      </c>
      <c r="L53" s="69">
        <v>2263</v>
      </c>
      <c r="M53" s="69">
        <v>1824</v>
      </c>
      <c r="N53" s="69">
        <v>1837</v>
      </c>
      <c r="O53" s="70">
        <v>1710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13" zoomScale="70" zoomScaleNormal="70" zoomScaleSheetLayoutView="100" workbookViewId="0">
      <selection activeCell="K48" sqref="K4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81" t="s">
        <v>24</v>
      </c>
      <c r="C41" s="1182"/>
      <c r="D41" s="81"/>
      <c r="E41" s="1183" t="s">
        <v>25</v>
      </c>
      <c r="F41" s="1183"/>
      <c r="G41" s="1183"/>
      <c r="H41" s="1184"/>
      <c r="I41" s="82">
        <v>33858</v>
      </c>
      <c r="J41" s="83">
        <v>33408</v>
      </c>
      <c r="K41" s="83">
        <v>32772</v>
      </c>
      <c r="L41" s="83">
        <v>32729</v>
      </c>
      <c r="M41" s="84">
        <v>31474</v>
      </c>
    </row>
    <row r="42" spans="2:13" ht="27.75" customHeight="1">
      <c r="B42" s="1171"/>
      <c r="C42" s="1172"/>
      <c r="D42" s="85"/>
      <c r="E42" s="1175" t="s">
        <v>26</v>
      </c>
      <c r="F42" s="1175"/>
      <c r="G42" s="1175"/>
      <c r="H42" s="1176"/>
      <c r="I42" s="86">
        <v>16</v>
      </c>
      <c r="J42" s="87">
        <v>12</v>
      </c>
      <c r="K42" s="87">
        <v>8</v>
      </c>
      <c r="L42" s="87">
        <v>4</v>
      </c>
      <c r="M42" s="88" t="s">
        <v>483</v>
      </c>
    </row>
    <row r="43" spans="2:13" ht="27.75" customHeight="1">
      <c r="B43" s="1171"/>
      <c r="C43" s="1172"/>
      <c r="D43" s="85"/>
      <c r="E43" s="1175" t="s">
        <v>27</v>
      </c>
      <c r="F43" s="1175"/>
      <c r="G43" s="1175"/>
      <c r="H43" s="1176"/>
      <c r="I43" s="86">
        <v>31034</v>
      </c>
      <c r="J43" s="87">
        <v>30690</v>
      </c>
      <c r="K43" s="87">
        <v>29619</v>
      </c>
      <c r="L43" s="87">
        <v>28418</v>
      </c>
      <c r="M43" s="88">
        <v>27541</v>
      </c>
    </row>
    <row r="44" spans="2:13" ht="27.75" customHeight="1">
      <c r="B44" s="1171"/>
      <c r="C44" s="1172"/>
      <c r="D44" s="85"/>
      <c r="E44" s="1175" t="s">
        <v>28</v>
      </c>
      <c r="F44" s="1175"/>
      <c r="G44" s="1175"/>
      <c r="H44" s="1176"/>
      <c r="I44" s="86">
        <v>2006</v>
      </c>
      <c r="J44" s="87">
        <v>2317</v>
      </c>
      <c r="K44" s="87">
        <v>3247</v>
      </c>
      <c r="L44" s="87">
        <v>2337</v>
      </c>
      <c r="M44" s="88">
        <v>2302</v>
      </c>
    </row>
    <row r="45" spans="2:13" ht="27.75" customHeight="1">
      <c r="B45" s="1171"/>
      <c r="C45" s="1172"/>
      <c r="D45" s="85"/>
      <c r="E45" s="1175" t="s">
        <v>29</v>
      </c>
      <c r="F45" s="1175"/>
      <c r="G45" s="1175"/>
      <c r="H45" s="1176"/>
      <c r="I45" s="86">
        <v>5158</v>
      </c>
      <c r="J45" s="87">
        <v>4761</v>
      </c>
      <c r="K45" s="87">
        <v>4420</v>
      </c>
      <c r="L45" s="87">
        <v>3483</v>
      </c>
      <c r="M45" s="88">
        <v>3077</v>
      </c>
    </row>
    <row r="46" spans="2:13" ht="27.75" customHeight="1">
      <c r="B46" s="1171"/>
      <c r="C46" s="1172"/>
      <c r="D46" s="85"/>
      <c r="E46" s="1175" t="s">
        <v>30</v>
      </c>
      <c r="F46" s="1175"/>
      <c r="G46" s="1175"/>
      <c r="H46" s="1176"/>
      <c r="I46" s="86" t="s">
        <v>483</v>
      </c>
      <c r="J46" s="87" t="s">
        <v>483</v>
      </c>
      <c r="K46" s="87" t="s">
        <v>483</v>
      </c>
      <c r="L46" s="87" t="s">
        <v>483</v>
      </c>
      <c r="M46" s="88" t="s">
        <v>483</v>
      </c>
    </row>
    <row r="47" spans="2:13" ht="27.75" customHeight="1">
      <c r="B47" s="1171"/>
      <c r="C47" s="1172"/>
      <c r="D47" s="85"/>
      <c r="E47" s="1175" t="s">
        <v>31</v>
      </c>
      <c r="F47" s="1175"/>
      <c r="G47" s="1175"/>
      <c r="H47" s="1176"/>
      <c r="I47" s="86" t="s">
        <v>483</v>
      </c>
      <c r="J47" s="87" t="s">
        <v>483</v>
      </c>
      <c r="K47" s="87" t="s">
        <v>483</v>
      </c>
      <c r="L47" s="87" t="s">
        <v>483</v>
      </c>
      <c r="M47" s="88" t="s">
        <v>483</v>
      </c>
    </row>
    <row r="48" spans="2:13" ht="27.75" customHeight="1">
      <c r="B48" s="1173"/>
      <c r="C48" s="1174"/>
      <c r="D48" s="85"/>
      <c r="E48" s="1175" t="s">
        <v>32</v>
      </c>
      <c r="F48" s="1175"/>
      <c r="G48" s="1175"/>
      <c r="H48" s="1176"/>
      <c r="I48" s="86" t="s">
        <v>483</v>
      </c>
      <c r="J48" s="87" t="s">
        <v>483</v>
      </c>
      <c r="K48" s="87" t="s">
        <v>483</v>
      </c>
      <c r="L48" s="87" t="s">
        <v>483</v>
      </c>
      <c r="M48" s="88" t="s">
        <v>483</v>
      </c>
    </row>
    <row r="49" spans="2:13" ht="27.75" customHeight="1">
      <c r="B49" s="1169" t="s">
        <v>33</v>
      </c>
      <c r="C49" s="1170"/>
      <c r="D49" s="89"/>
      <c r="E49" s="1175" t="s">
        <v>34</v>
      </c>
      <c r="F49" s="1175"/>
      <c r="G49" s="1175"/>
      <c r="H49" s="1176"/>
      <c r="I49" s="86">
        <v>4906</v>
      </c>
      <c r="J49" s="87">
        <v>4850</v>
      </c>
      <c r="K49" s="87">
        <v>5174</v>
      </c>
      <c r="L49" s="87">
        <v>5694</v>
      </c>
      <c r="M49" s="88">
        <v>5705</v>
      </c>
    </row>
    <row r="50" spans="2:13" ht="27.75" customHeight="1">
      <c r="B50" s="1171"/>
      <c r="C50" s="1172"/>
      <c r="D50" s="85"/>
      <c r="E50" s="1175" t="s">
        <v>35</v>
      </c>
      <c r="F50" s="1175"/>
      <c r="G50" s="1175"/>
      <c r="H50" s="1176"/>
      <c r="I50" s="86">
        <v>3188</v>
      </c>
      <c r="J50" s="87">
        <v>3011</v>
      </c>
      <c r="K50" s="87">
        <v>2829</v>
      </c>
      <c r="L50" s="87">
        <v>2720</v>
      </c>
      <c r="M50" s="88">
        <v>2573</v>
      </c>
    </row>
    <row r="51" spans="2:13" ht="27.75" customHeight="1">
      <c r="B51" s="1173"/>
      <c r="C51" s="1174"/>
      <c r="D51" s="85"/>
      <c r="E51" s="1175" t="s">
        <v>36</v>
      </c>
      <c r="F51" s="1175"/>
      <c r="G51" s="1175"/>
      <c r="H51" s="1176"/>
      <c r="I51" s="86">
        <v>40712</v>
      </c>
      <c r="J51" s="87">
        <v>41881</v>
      </c>
      <c r="K51" s="87">
        <v>41895</v>
      </c>
      <c r="L51" s="87">
        <v>41417</v>
      </c>
      <c r="M51" s="88">
        <v>40126</v>
      </c>
    </row>
    <row r="52" spans="2:13" ht="27.75" customHeight="1" thickBot="1">
      <c r="B52" s="1177" t="s">
        <v>37</v>
      </c>
      <c r="C52" s="1178"/>
      <c r="D52" s="90"/>
      <c r="E52" s="1179" t="s">
        <v>38</v>
      </c>
      <c r="F52" s="1179"/>
      <c r="G52" s="1179"/>
      <c r="H52" s="1180"/>
      <c r="I52" s="91">
        <v>23266</v>
      </c>
      <c r="J52" s="92">
        <v>21447</v>
      </c>
      <c r="K52" s="92">
        <v>20168</v>
      </c>
      <c r="L52" s="92">
        <v>17139</v>
      </c>
      <c r="M52" s="93">
        <v>15991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90628</v>
      </c>
      <c r="E3" s="116"/>
      <c r="F3" s="117">
        <v>86381</v>
      </c>
      <c r="G3" s="118"/>
      <c r="H3" s="119"/>
    </row>
    <row r="4" spans="1:8">
      <c r="A4" s="120"/>
      <c r="B4" s="121"/>
      <c r="C4" s="122"/>
      <c r="D4" s="123">
        <v>56955</v>
      </c>
      <c r="E4" s="124"/>
      <c r="F4" s="125">
        <v>41242</v>
      </c>
      <c r="G4" s="126"/>
      <c r="H4" s="127"/>
    </row>
    <row r="5" spans="1:8">
      <c r="A5" s="108" t="s">
        <v>515</v>
      </c>
      <c r="B5" s="113"/>
      <c r="C5" s="114"/>
      <c r="D5" s="115">
        <v>70691</v>
      </c>
      <c r="E5" s="116"/>
      <c r="F5" s="117">
        <v>67088</v>
      </c>
      <c r="G5" s="118"/>
      <c r="H5" s="119"/>
    </row>
    <row r="6" spans="1:8">
      <c r="A6" s="120"/>
      <c r="B6" s="121"/>
      <c r="C6" s="122"/>
      <c r="D6" s="123">
        <v>37551</v>
      </c>
      <c r="E6" s="124"/>
      <c r="F6" s="125">
        <v>37146</v>
      </c>
      <c r="G6" s="126"/>
      <c r="H6" s="127"/>
    </row>
    <row r="7" spans="1:8">
      <c r="A7" s="108" t="s">
        <v>516</v>
      </c>
      <c r="B7" s="113"/>
      <c r="C7" s="114"/>
      <c r="D7" s="115">
        <v>48095</v>
      </c>
      <c r="E7" s="116"/>
      <c r="F7" s="117">
        <v>70489</v>
      </c>
      <c r="G7" s="118"/>
      <c r="H7" s="119"/>
    </row>
    <row r="8" spans="1:8">
      <c r="A8" s="120"/>
      <c r="B8" s="121"/>
      <c r="C8" s="122"/>
      <c r="D8" s="123">
        <v>29986</v>
      </c>
      <c r="E8" s="124"/>
      <c r="F8" s="125">
        <v>37817</v>
      </c>
      <c r="G8" s="126"/>
      <c r="H8" s="127"/>
    </row>
    <row r="9" spans="1:8">
      <c r="A9" s="108" t="s">
        <v>517</v>
      </c>
      <c r="B9" s="113"/>
      <c r="C9" s="114"/>
      <c r="D9" s="115">
        <v>89569</v>
      </c>
      <c r="E9" s="116"/>
      <c r="F9" s="117">
        <v>84389</v>
      </c>
      <c r="G9" s="118"/>
      <c r="H9" s="119"/>
    </row>
    <row r="10" spans="1:8">
      <c r="A10" s="120"/>
      <c r="B10" s="121"/>
      <c r="C10" s="122"/>
      <c r="D10" s="123">
        <v>52417</v>
      </c>
      <c r="E10" s="124"/>
      <c r="F10" s="125">
        <v>44339</v>
      </c>
      <c r="G10" s="126"/>
      <c r="H10" s="127"/>
    </row>
    <row r="11" spans="1:8">
      <c r="A11" s="108" t="s">
        <v>518</v>
      </c>
      <c r="B11" s="113"/>
      <c r="C11" s="114"/>
      <c r="D11" s="115">
        <v>65334</v>
      </c>
      <c r="E11" s="116"/>
      <c r="F11" s="117">
        <v>83623</v>
      </c>
      <c r="G11" s="118"/>
      <c r="H11" s="119"/>
    </row>
    <row r="12" spans="1:8">
      <c r="A12" s="120"/>
      <c r="B12" s="121"/>
      <c r="C12" s="128"/>
      <c r="D12" s="123">
        <v>38559</v>
      </c>
      <c r="E12" s="124"/>
      <c r="F12" s="125">
        <v>48787</v>
      </c>
      <c r="G12" s="126"/>
      <c r="H12" s="127"/>
    </row>
    <row r="13" spans="1:8">
      <c r="A13" s="108"/>
      <c r="B13" s="113"/>
      <c r="C13" s="129"/>
      <c r="D13" s="130">
        <v>72863</v>
      </c>
      <c r="E13" s="131"/>
      <c r="F13" s="132">
        <v>78394</v>
      </c>
      <c r="G13" s="133"/>
      <c r="H13" s="119"/>
    </row>
    <row r="14" spans="1:8">
      <c r="A14" s="120"/>
      <c r="B14" s="121"/>
      <c r="C14" s="122"/>
      <c r="D14" s="123">
        <v>43094</v>
      </c>
      <c r="E14" s="124"/>
      <c r="F14" s="125">
        <v>41866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5.28</v>
      </c>
      <c r="C19" s="134">
        <f>ROUND(VALUE(SUBSTITUTE(実質収支比率等に係る経年分析!G$48,"▲","-")),2)</f>
        <v>5.23</v>
      </c>
      <c r="D19" s="134">
        <f>ROUND(VALUE(SUBSTITUTE(実質収支比率等に係る経年分析!H$48,"▲","-")),2)</f>
        <v>4.58</v>
      </c>
      <c r="E19" s="134">
        <f>ROUND(VALUE(SUBSTITUTE(実質収支比率等に係る経年分析!I$48,"▲","-")),2)</f>
        <v>5.93</v>
      </c>
      <c r="F19" s="134">
        <f>ROUND(VALUE(SUBSTITUTE(実質収支比率等に係る経年分析!J$48,"▲","-")),2)</f>
        <v>5.38</v>
      </c>
    </row>
    <row r="20" spans="1:11">
      <c r="A20" s="134" t="s">
        <v>43</v>
      </c>
      <c r="B20" s="134">
        <f>ROUND(VALUE(SUBSTITUTE(実質収支比率等に係る経年分析!F$47,"▲","-")),2)</f>
        <v>12.19</v>
      </c>
      <c r="C20" s="134">
        <f>ROUND(VALUE(SUBSTITUTE(実質収支比率等に係る経年分析!G$47,"▲","-")),2)</f>
        <v>13.42</v>
      </c>
      <c r="D20" s="134">
        <f>ROUND(VALUE(SUBSTITUTE(実質収支比率等に係る経年分析!H$47,"▲","-")),2)</f>
        <v>16.010000000000002</v>
      </c>
      <c r="E20" s="134">
        <f>ROUND(VALUE(SUBSTITUTE(実質収支比率等に係る経年分析!I$47,"▲","-")),2)</f>
        <v>19.670000000000002</v>
      </c>
      <c r="F20" s="134">
        <f>ROUND(VALUE(SUBSTITUTE(実質収支比率等に係る経年分析!J$47,"▲","-")),2)</f>
        <v>19.53</v>
      </c>
    </row>
    <row r="21" spans="1:11">
      <c r="A21" s="134" t="s">
        <v>44</v>
      </c>
      <c r="B21" s="134">
        <f>IF(ISNUMBER(VALUE(SUBSTITUTE(実質収支比率等に係る経年分析!F$49,"▲","-"))),ROUND(VALUE(SUBSTITUTE(実質収支比率等に係る経年分析!F$49,"▲","-")),2),NA())</f>
        <v>6.59</v>
      </c>
      <c r="C21" s="134">
        <f>IF(ISNUMBER(VALUE(SUBSTITUTE(実質収支比率等に係る経年分析!G$49,"▲","-"))),ROUND(VALUE(SUBSTITUTE(実質収支比率等に係る経年分析!G$49,"▲","-")),2),NA())</f>
        <v>4.07</v>
      </c>
      <c r="D21" s="134">
        <f>IF(ISNUMBER(VALUE(SUBSTITUTE(実質収支比率等に係る経年分析!H$49,"▲","-"))),ROUND(VALUE(SUBSTITUTE(実質収支比率等に係る経年分析!H$49,"▲","-")),2),NA())</f>
        <v>4.67</v>
      </c>
      <c r="E21" s="134">
        <f>IF(ISNUMBER(VALUE(SUBSTITUTE(実質収支比率等に係る経年分析!I$49,"▲","-"))),ROUND(VALUE(SUBSTITUTE(実質収支比率等に係る経年分析!I$49,"▲","-")),2),NA())</f>
        <v>8.76</v>
      </c>
      <c r="F21" s="134">
        <f>IF(ISNUMBER(VALUE(SUBSTITUTE(実質収支比率等に係る経年分析!J$49,"▲","-"))),ROUND(VALUE(SUBSTITUTE(実質収支比率等に係る経年分析!J$49,"▲","-")),2),NA())</f>
        <v>6.6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7.0000000000000007E-2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病院事業特別会計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5.42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4.8099999999999996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3.15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1.49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0.18</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0.19</v>
      </c>
    </row>
    <row r="34" spans="1:16">
      <c r="A34" s="135" t="str">
        <f>IF(連結実質赤字比率に係る赤字・黒字の構成分析!C$36="",NA(),連結実質赤字比率に係る赤字・黒字の構成分析!C$36)</f>
        <v>農業共済事業特別会計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5.28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5.22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4.57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5.92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5.38</v>
      </c>
    </row>
    <row r="36" spans="1:16">
      <c r="A36" s="135" t="str">
        <f>IF(連結実質赤字比率に係る赤字・黒字の構成分析!C$34="",NA(),連結実質赤字比率に係る赤字・黒字の構成分析!C$34)</f>
        <v>水道事業特別会計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7.79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6.24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3613</v>
      </c>
      <c r="E42" s="136"/>
      <c r="F42" s="136"/>
      <c r="G42" s="136">
        <f>'実質公債費比率（分子）の構造'!L$52</f>
        <v>3553</v>
      </c>
      <c r="H42" s="136"/>
      <c r="I42" s="136"/>
      <c r="J42" s="136">
        <f>'実質公債費比率（分子）の構造'!M$52</f>
        <v>3585</v>
      </c>
      <c r="K42" s="136"/>
      <c r="L42" s="136"/>
      <c r="M42" s="136">
        <f>'実質公債費比率（分子）の構造'!N$52</f>
        <v>3638</v>
      </c>
      <c r="N42" s="136"/>
      <c r="O42" s="136"/>
      <c r="P42" s="136">
        <f>'実質公債費比率（分子）の構造'!O$52</f>
        <v>3876</v>
      </c>
    </row>
    <row r="43" spans="1:16">
      <c r="A43" s="136" t="s">
        <v>52</v>
      </c>
      <c r="B43" s="136">
        <f>'実質公債費比率（分子）の構造'!K$51</f>
        <v>3</v>
      </c>
      <c r="C43" s="136"/>
      <c r="D43" s="136"/>
      <c r="E43" s="136">
        <f>'実質公債費比率（分子）の構造'!L$51</f>
        <v>1</v>
      </c>
      <c r="F43" s="136"/>
      <c r="G43" s="136"/>
      <c r="H43" s="136">
        <f>'実質公債費比率（分子）の構造'!M$51</f>
        <v>0</v>
      </c>
      <c r="I43" s="136"/>
      <c r="J43" s="136"/>
      <c r="K43" s="136" t="str">
        <f>'実質公債費比率（分子）の構造'!N$51</f>
        <v>-</v>
      </c>
      <c r="L43" s="136"/>
      <c r="M43" s="136"/>
      <c r="N43" s="136">
        <f>'実質公債費比率（分子）の構造'!O$51</f>
        <v>1</v>
      </c>
      <c r="O43" s="136"/>
      <c r="P43" s="136"/>
    </row>
    <row r="44" spans="1:16">
      <c r="A44" s="136" t="s">
        <v>53</v>
      </c>
      <c r="B44" s="136">
        <f>'実質公債費比率（分子）の構造'!K$50</f>
        <v>5</v>
      </c>
      <c r="C44" s="136"/>
      <c r="D44" s="136"/>
      <c r="E44" s="136">
        <f>'実質公債費比率（分子）の構造'!L$50</f>
        <v>5</v>
      </c>
      <c r="F44" s="136"/>
      <c r="G44" s="136"/>
      <c r="H44" s="136">
        <f>'実質公債費比率（分子）の構造'!M$50</f>
        <v>5</v>
      </c>
      <c r="I44" s="136"/>
      <c r="J44" s="136"/>
      <c r="K44" s="136">
        <f>'実質公債費比率（分子）の構造'!N$50</f>
        <v>4</v>
      </c>
      <c r="L44" s="136"/>
      <c r="M44" s="136"/>
      <c r="N44" s="136">
        <f>'実質公債費比率（分子）の構造'!O$50</f>
        <v>4</v>
      </c>
      <c r="O44" s="136"/>
      <c r="P44" s="136"/>
    </row>
    <row r="45" spans="1:16">
      <c r="A45" s="136" t="s">
        <v>54</v>
      </c>
      <c r="B45" s="136">
        <f>'実質公債費比率（分子）の構造'!K$49</f>
        <v>343</v>
      </c>
      <c r="C45" s="136"/>
      <c r="D45" s="136"/>
      <c r="E45" s="136">
        <f>'実質公債費比率（分子）の構造'!L$49</f>
        <v>345</v>
      </c>
      <c r="F45" s="136"/>
      <c r="G45" s="136"/>
      <c r="H45" s="136">
        <f>'実質公債費比率（分子）の構造'!M$49</f>
        <v>372</v>
      </c>
      <c r="I45" s="136"/>
      <c r="J45" s="136"/>
      <c r="K45" s="136">
        <f>'実質公債費比率（分子）の構造'!N$49</f>
        <v>56</v>
      </c>
      <c r="L45" s="136"/>
      <c r="M45" s="136"/>
      <c r="N45" s="136">
        <f>'実質公債費比率（分子）の構造'!O$49</f>
        <v>58</v>
      </c>
      <c r="O45" s="136"/>
      <c r="P45" s="136"/>
    </row>
    <row r="46" spans="1:16">
      <c r="A46" s="136" t="s">
        <v>55</v>
      </c>
      <c r="B46" s="136">
        <f>'実質公債費比率（分子）の構造'!K$48</f>
        <v>1790</v>
      </c>
      <c r="C46" s="136"/>
      <c r="D46" s="136"/>
      <c r="E46" s="136">
        <f>'実質公債費比率（分子）の構造'!L$48</f>
        <v>1903</v>
      </c>
      <c r="F46" s="136"/>
      <c r="G46" s="136"/>
      <c r="H46" s="136">
        <f>'実質公債費比率（分子）の構造'!M$48</f>
        <v>1859</v>
      </c>
      <c r="I46" s="136"/>
      <c r="J46" s="136"/>
      <c r="K46" s="136">
        <f>'実質公債費比率（分子）の構造'!N$48</f>
        <v>1957</v>
      </c>
      <c r="L46" s="136"/>
      <c r="M46" s="136"/>
      <c r="N46" s="136">
        <f>'実質公債費比率（分子）の構造'!O$48</f>
        <v>2106</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3917</v>
      </c>
      <c r="C49" s="136"/>
      <c r="D49" s="136"/>
      <c r="E49" s="136">
        <f>'実質公債費比率（分子）の構造'!L$45</f>
        <v>3562</v>
      </c>
      <c r="F49" s="136"/>
      <c r="G49" s="136"/>
      <c r="H49" s="136">
        <f>'実質公債費比率（分子）の構造'!M$45</f>
        <v>3173</v>
      </c>
      <c r="I49" s="136"/>
      <c r="J49" s="136"/>
      <c r="K49" s="136">
        <f>'実質公債費比率（分子）の構造'!N$45</f>
        <v>3458</v>
      </c>
      <c r="L49" s="136"/>
      <c r="M49" s="136"/>
      <c r="N49" s="136">
        <f>'実質公債費比率（分子）の構造'!O$45</f>
        <v>3417</v>
      </c>
      <c r="O49" s="136"/>
      <c r="P49" s="136"/>
    </row>
    <row r="50" spans="1:16">
      <c r="A50" s="136" t="s">
        <v>58</v>
      </c>
      <c r="B50" s="136" t="e">
        <f>NA()</f>
        <v>#N/A</v>
      </c>
      <c r="C50" s="136">
        <f>IF(ISNUMBER('実質公債費比率（分子）の構造'!K$53),'実質公債費比率（分子）の構造'!K$53,NA())</f>
        <v>2445</v>
      </c>
      <c r="D50" s="136" t="e">
        <f>NA()</f>
        <v>#N/A</v>
      </c>
      <c r="E50" s="136" t="e">
        <f>NA()</f>
        <v>#N/A</v>
      </c>
      <c r="F50" s="136">
        <f>IF(ISNUMBER('実質公債費比率（分子）の構造'!L$53),'実質公債費比率（分子）の構造'!L$53,NA())</f>
        <v>2263</v>
      </c>
      <c r="G50" s="136" t="e">
        <f>NA()</f>
        <v>#N/A</v>
      </c>
      <c r="H50" s="136" t="e">
        <f>NA()</f>
        <v>#N/A</v>
      </c>
      <c r="I50" s="136">
        <f>IF(ISNUMBER('実質公債費比率（分子）の構造'!M$53),'実質公債費比率（分子）の構造'!M$53,NA())</f>
        <v>1824</v>
      </c>
      <c r="J50" s="136" t="e">
        <f>NA()</f>
        <v>#N/A</v>
      </c>
      <c r="K50" s="136" t="e">
        <f>NA()</f>
        <v>#N/A</v>
      </c>
      <c r="L50" s="136">
        <f>IF(ISNUMBER('実質公債費比率（分子）の構造'!N$53),'実質公債費比率（分子）の構造'!N$53,NA())</f>
        <v>1837</v>
      </c>
      <c r="M50" s="136" t="e">
        <f>NA()</f>
        <v>#N/A</v>
      </c>
      <c r="N50" s="136" t="e">
        <f>NA()</f>
        <v>#N/A</v>
      </c>
      <c r="O50" s="136">
        <f>IF(ISNUMBER('実質公債費比率（分子）の構造'!O$53),'実質公債費比率（分子）の構造'!O$53,NA())</f>
        <v>1710</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40712</v>
      </c>
      <c r="E56" s="135"/>
      <c r="F56" s="135"/>
      <c r="G56" s="135">
        <f>'将来負担比率（分子）の構造'!J$51</f>
        <v>41881</v>
      </c>
      <c r="H56" s="135"/>
      <c r="I56" s="135"/>
      <c r="J56" s="135">
        <f>'将来負担比率（分子）の構造'!K$51</f>
        <v>41895</v>
      </c>
      <c r="K56" s="135"/>
      <c r="L56" s="135"/>
      <c r="M56" s="135">
        <f>'将来負担比率（分子）の構造'!L$51</f>
        <v>41417</v>
      </c>
      <c r="N56" s="135"/>
      <c r="O56" s="135"/>
      <c r="P56" s="135">
        <f>'将来負担比率（分子）の構造'!M$51</f>
        <v>40126</v>
      </c>
    </row>
    <row r="57" spans="1:16">
      <c r="A57" s="135" t="s">
        <v>35</v>
      </c>
      <c r="B57" s="135"/>
      <c r="C57" s="135"/>
      <c r="D57" s="135">
        <f>'将来負担比率（分子）の構造'!I$50</f>
        <v>3188</v>
      </c>
      <c r="E57" s="135"/>
      <c r="F57" s="135"/>
      <c r="G57" s="135">
        <f>'将来負担比率（分子）の構造'!J$50</f>
        <v>3011</v>
      </c>
      <c r="H57" s="135"/>
      <c r="I57" s="135"/>
      <c r="J57" s="135">
        <f>'将来負担比率（分子）の構造'!K$50</f>
        <v>2829</v>
      </c>
      <c r="K57" s="135"/>
      <c r="L57" s="135"/>
      <c r="M57" s="135">
        <f>'将来負担比率（分子）の構造'!L$50</f>
        <v>2720</v>
      </c>
      <c r="N57" s="135"/>
      <c r="O57" s="135"/>
      <c r="P57" s="135">
        <f>'将来負担比率（分子）の構造'!M$50</f>
        <v>2573</v>
      </c>
    </row>
    <row r="58" spans="1:16">
      <c r="A58" s="135" t="s">
        <v>34</v>
      </c>
      <c r="B58" s="135"/>
      <c r="C58" s="135"/>
      <c r="D58" s="135">
        <f>'将来負担比率（分子）の構造'!I$49</f>
        <v>4906</v>
      </c>
      <c r="E58" s="135"/>
      <c r="F58" s="135"/>
      <c r="G58" s="135">
        <f>'将来負担比率（分子）の構造'!J$49</f>
        <v>4850</v>
      </c>
      <c r="H58" s="135"/>
      <c r="I58" s="135"/>
      <c r="J58" s="135">
        <f>'将来負担比率（分子）の構造'!K$49</f>
        <v>5174</v>
      </c>
      <c r="K58" s="135"/>
      <c r="L58" s="135"/>
      <c r="M58" s="135">
        <f>'将来負担比率（分子）の構造'!L$49</f>
        <v>5694</v>
      </c>
      <c r="N58" s="135"/>
      <c r="O58" s="135"/>
      <c r="P58" s="135">
        <f>'将来負担比率（分子）の構造'!M$49</f>
        <v>5705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5158</v>
      </c>
      <c r="C62" s="135"/>
      <c r="D62" s="135"/>
      <c r="E62" s="135">
        <f>'将来負担比率（分子）の構造'!J$45</f>
        <v>4761</v>
      </c>
      <c r="F62" s="135"/>
      <c r="G62" s="135"/>
      <c r="H62" s="135">
        <f>'将来負担比率（分子）の構造'!K$45</f>
        <v>4420</v>
      </c>
      <c r="I62" s="135"/>
      <c r="J62" s="135"/>
      <c r="K62" s="135">
        <f>'将来負担比率（分子）の構造'!L$45</f>
        <v>3483</v>
      </c>
      <c r="L62" s="135"/>
      <c r="M62" s="135"/>
      <c r="N62" s="135">
        <f>'将来負担比率（分子）の構造'!M$45</f>
        <v>3077</v>
      </c>
      <c r="O62" s="135"/>
      <c r="P62" s="135"/>
    </row>
    <row r="63" spans="1:16">
      <c r="A63" s="135" t="s">
        <v>28</v>
      </c>
      <c r="B63" s="135">
        <f>'将来負担比率（分子）の構造'!I$44</f>
        <v>2006</v>
      </c>
      <c r="C63" s="135"/>
      <c r="D63" s="135"/>
      <c r="E63" s="135">
        <f>'将来負担比率（分子）の構造'!J$44</f>
        <v>2317</v>
      </c>
      <c r="F63" s="135"/>
      <c r="G63" s="135"/>
      <c r="H63" s="135">
        <f>'将来負担比率（分子）の構造'!K$44</f>
        <v>3247</v>
      </c>
      <c r="I63" s="135"/>
      <c r="J63" s="135"/>
      <c r="K63" s="135">
        <f>'将来負担比率（分子）の構造'!L$44</f>
        <v>2337</v>
      </c>
      <c r="L63" s="135"/>
      <c r="M63" s="135"/>
      <c r="N63" s="135">
        <f>'将来負担比率（分子）の構造'!M$44</f>
        <v>2302</v>
      </c>
      <c r="O63" s="135"/>
      <c r="P63" s="135"/>
    </row>
    <row r="64" spans="1:16">
      <c r="A64" s="135" t="s">
        <v>27</v>
      </c>
      <c r="B64" s="135">
        <f>'将来負担比率（分子）の構造'!I$43</f>
        <v>31034</v>
      </c>
      <c r="C64" s="135"/>
      <c r="D64" s="135"/>
      <c r="E64" s="135">
        <f>'将来負担比率（分子）の構造'!J$43</f>
        <v>30690</v>
      </c>
      <c r="F64" s="135"/>
      <c r="G64" s="135"/>
      <c r="H64" s="135">
        <f>'将来負担比率（分子）の構造'!K$43</f>
        <v>29619</v>
      </c>
      <c r="I64" s="135"/>
      <c r="J64" s="135"/>
      <c r="K64" s="135">
        <f>'将来負担比率（分子）の構造'!L$43</f>
        <v>28418</v>
      </c>
      <c r="L64" s="135"/>
      <c r="M64" s="135"/>
      <c r="N64" s="135">
        <f>'将来負担比率（分子）の構造'!M$43</f>
        <v>27541</v>
      </c>
      <c r="O64" s="135"/>
      <c r="P64" s="135"/>
    </row>
    <row r="65" spans="1:16">
      <c r="A65" s="135" t="s">
        <v>26</v>
      </c>
      <c r="B65" s="135">
        <f>'将来負担比率（分子）の構造'!I$42</f>
        <v>16</v>
      </c>
      <c r="C65" s="135"/>
      <c r="D65" s="135"/>
      <c r="E65" s="135">
        <f>'将来負担比率（分子）の構造'!J$42</f>
        <v>12</v>
      </c>
      <c r="F65" s="135"/>
      <c r="G65" s="135"/>
      <c r="H65" s="135">
        <f>'将来負担比率（分子）の構造'!K$42</f>
        <v>8</v>
      </c>
      <c r="I65" s="135"/>
      <c r="J65" s="135"/>
      <c r="K65" s="135">
        <f>'将来負担比率（分子）の構造'!L$42</f>
        <v>4</v>
      </c>
      <c r="L65" s="135"/>
      <c r="M65" s="135"/>
      <c r="N65" s="135" t="str">
        <f>'将来負担比率（分子）の構造'!M$42</f>
        <v>-</v>
      </c>
      <c r="O65" s="135"/>
      <c r="P65" s="135"/>
    </row>
    <row r="66" spans="1:16">
      <c r="A66" s="135" t="s">
        <v>25</v>
      </c>
      <c r="B66" s="135">
        <f>'将来負担比率（分子）の構造'!I$41</f>
        <v>33858</v>
      </c>
      <c r="C66" s="135"/>
      <c r="D66" s="135"/>
      <c r="E66" s="135">
        <f>'将来負担比率（分子）の構造'!J$41</f>
        <v>33408</v>
      </c>
      <c r="F66" s="135"/>
      <c r="G66" s="135"/>
      <c r="H66" s="135">
        <f>'将来負担比率（分子）の構造'!K$41</f>
        <v>32772</v>
      </c>
      <c r="I66" s="135"/>
      <c r="J66" s="135"/>
      <c r="K66" s="135">
        <f>'将来負担比率（分子）の構造'!L$41</f>
        <v>32729</v>
      </c>
      <c r="L66" s="135"/>
      <c r="M66" s="135"/>
      <c r="N66" s="135">
        <f>'将来負担比率（分子）の構造'!M$41</f>
        <v>31474</v>
      </c>
      <c r="O66" s="135"/>
      <c r="P66" s="135"/>
    </row>
    <row r="67" spans="1:16">
      <c r="A67" s="135" t="s">
        <v>62</v>
      </c>
      <c r="B67" s="135" t="e">
        <f>NA()</f>
        <v>#N/A</v>
      </c>
      <c r="C67" s="135">
        <f>IF(ISNUMBER('将来負担比率（分子）の構造'!I$52), IF('将来負担比率（分子）の構造'!I$52 &lt; 0, 0, '将来負担比率（分子）の構造'!I$52), NA())</f>
        <v>23266</v>
      </c>
      <c r="D67" s="135" t="e">
        <f>NA()</f>
        <v>#N/A</v>
      </c>
      <c r="E67" s="135" t="e">
        <f>NA()</f>
        <v>#N/A</v>
      </c>
      <c r="F67" s="135">
        <f>IF(ISNUMBER('将来負担比率（分子）の構造'!J$52), IF('将来負担比率（分子）の構造'!J$52 &lt; 0, 0, '将来負担比率（分子）の構造'!J$52), NA())</f>
        <v>21447</v>
      </c>
      <c r="G67" s="135" t="e">
        <f>NA()</f>
        <v>#N/A</v>
      </c>
      <c r="H67" s="135" t="e">
        <f>NA()</f>
        <v>#N/A</v>
      </c>
      <c r="I67" s="135">
        <f>IF(ISNUMBER('将来負担比率（分子）の構造'!K$52), IF('将来負担比率（分子）の構造'!K$52 &lt; 0, 0, '将来負担比率（分子）の構造'!K$52), NA())</f>
        <v>20168</v>
      </c>
      <c r="J67" s="135" t="e">
        <f>NA()</f>
        <v>#N/A</v>
      </c>
      <c r="K67" s="135" t="e">
        <f>NA()</f>
        <v>#N/A</v>
      </c>
      <c r="L67" s="135">
        <f>IF(ISNUMBER('将来負担比率（分子）の構造'!L$52), IF('将来負担比率（分子）の構造'!L$52 &lt; 0, 0, '将来負担比率（分子）の構造'!L$52), NA())</f>
        <v>17139</v>
      </c>
      <c r="M67" s="135" t="e">
        <f>NA()</f>
        <v>#N/A</v>
      </c>
      <c r="N67" s="135" t="e">
        <f>NA()</f>
        <v>#N/A</v>
      </c>
      <c r="O67" s="135">
        <f>IF(ISNUMBER('将来負担比率（分子）の構造'!M$52), IF('将来負担比率（分子）の構造'!M$52 &lt; 0, 0, '将来負担比率（分子）の構造'!M$52), NA())</f>
        <v>15991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清水　健二</cp:lastModifiedBy>
  <cp:lastPrinted>2016-04-01T07:41:41Z</cp:lastPrinted>
  <dcterms:created xsi:type="dcterms:W3CDTF">2016-02-15T01:49:02Z</dcterms:created>
  <dcterms:modified xsi:type="dcterms:W3CDTF">2016-04-01T07:41:55Z</dcterms:modified>
  <cp:category/>
</cp:coreProperties>
</file>